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D\★テニス\"/>
    </mc:Choice>
  </mc:AlternateContent>
  <xr:revisionPtr revIDLastSave="0" documentId="8_{9C38598B-9EB0-41F3-B8A2-AFCF925C09FD}" xr6:coauthVersionLast="47" xr6:coauthVersionMax="47" xr10:uidLastSave="{00000000-0000-0000-0000-000000000000}"/>
  <bookViews>
    <workbookView xWindow="2115" yWindow="2115" windowWidth="13530" windowHeight="13140" tabRatio="611" xr2:uid="{00000000-000D-0000-FFFF-FFFF00000000}"/>
  </bookViews>
  <sheets>
    <sheet name="参加名簿" sheetId="1" r:id="rId1"/>
    <sheet name="男子団体参加申込書" sheetId="2" r:id="rId2"/>
    <sheet name="女子団体参加申込書" sheetId="3" r:id="rId3"/>
    <sheet name="男子個人参加申込書" sheetId="7" r:id="rId4"/>
    <sheet name="女子個人参加申込書" sheetId="6" r:id="rId5"/>
    <sheet name="生徒一覧" sheetId="4" r:id="rId6"/>
    <sheet name="高体連加盟校一覧" sheetId="5" state="hidden" r:id="rId7"/>
  </sheets>
  <definedNames>
    <definedName name="_xlnm.Print_Area" localSheetId="5">生徒一覧!$A$1:$M$28</definedName>
    <definedName name="_xlnm.Print_Area" localSheetId="1">男子団体参加申込書!$A$1:$K$27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6" l="1"/>
  <c r="F7" i="6"/>
  <c r="I6" i="6"/>
  <c r="F6" i="6"/>
  <c r="J7" i="7"/>
  <c r="F7" i="7"/>
  <c r="I6" i="7"/>
  <c r="F6" i="7"/>
  <c r="I7" i="3"/>
  <c r="F7" i="3"/>
  <c r="G6" i="3"/>
  <c r="F6" i="3"/>
  <c r="G6" i="2"/>
  <c r="F6" i="2"/>
  <c r="I7" i="2"/>
  <c r="F7" i="2"/>
  <c r="B28" i="7" l="1"/>
  <c r="B28" i="6"/>
  <c r="A1" i="6" l="1"/>
  <c r="B26" i="3"/>
  <c r="A1" i="3"/>
  <c r="Q38" i="1" l="1"/>
  <c r="Q37" i="1"/>
  <c r="Q36" i="1"/>
  <c r="Q35" i="1"/>
  <c r="Q34" i="1"/>
  <c r="Q33" i="1"/>
  <c r="G38" i="1"/>
  <c r="G37" i="1"/>
  <c r="G36" i="1"/>
  <c r="G35" i="1"/>
  <c r="G34" i="1"/>
  <c r="G33" i="1"/>
  <c r="B6" i="2" l="1"/>
  <c r="C3" i="1"/>
  <c r="F34" i="1" l="1"/>
  <c r="F37" i="1"/>
  <c r="F35" i="1"/>
  <c r="F33" i="1"/>
  <c r="F36" i="1"/>
  <c r="F38" i="1"/>
  <c r="Q7" i="1"/>
  <c r="Q8" i="1"/>
  <c r="Q9" i="1"/>
  <c r="Q10" i="1"/>
  <c r="Q11" i="1"/>
  <c r="Q12" i="1"/>
  <c r="Q13" i="1"/>
  <c r="Q14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6" i="1"/>
  <c r="G7" i="1"/>
  <c r="G8" i="1"/>
  <c r="G9" i="1"/>
  <c r="G10" i="1"/>
  <c r="G11" i="1"/>
  <c r="G12" i="1"/>
  <c r="G13" i="1"/>
  <c r="G14" i="1"/>
  <c r="G18" i="1"/>
  <c r="G19" i="1"/>
  <c r="G20" i="1"/>
  <c r="G21" i="1"/>
  <c r="G22" i="1"/>
  <c r="G23" i="1"/>
  <c r="G24" i="1"/>
  <c r="G25" i="1"/>
  <c r="G26" i="1"/>
  <c r="G27" i="1"/>
  <c r="G28" i="1"/>
  <c r="G29" i="1"/>
  <c r="G6" i="1"/>
  <c r="J12" i="4" l="1"/>
  <c r="J13" i="4"/>
  <c r="J14" i="4"/>
  <c r="I12" i="4"/>
  <c r="I13" i="4"/>
  <c r="I14" i="4"/>
  <c r="C12" i="4"/>
  <c r="C13" i="4"/>
  <c r="C14" i="4"/>
  <c r="B12" i="4"/>
  <c r="B13" i="4"/>
  <c r="B14" i="4"/>
  <c r="L22" i="6"/>
  <c r="K22" i="6"/>
  <c r="I22" i="6"/>
  <c r="L21" i="6"/>
  <c r="K21" i="6"/>
  <c r="I21" i="6"/>
  <c r="L20" i="6"/>
  <c r="K20" i="6"/>
  <c r="I20" i="6"/>
  <c r="L19" i="6"/>
  <c r="K19" i="6"/>
  <c r="I19" i="6"/>
  <c r="L18" i="6"/>
  <c r="K18" i="6"/>
  <c r="I18" i="6"/>
  <c r="L17" i="6"/>
  <c r="K17" i="6"/>
  <c r="I17" i="6"/>
  <c r="L16" i="6"/>
  <c r="K16" i="6"/>
  <c r="I16" i="6"/>
  <c r="L15" i="6"/>
  <c r="K15" i="6"/>
  <c r="I15" i="6"/>
  <c r="L14" i="6"/>
  <c r="K14" i="6"/>
  <c r="I14" i="6"/>
  <c r="L13" i="6"/>
  <c r="K13" i="6"/>
  <c r="I13" i="6"/>
  <c r="L12" i="6"/>
  <c r="K12" i="6"/>
  <c r="I12" i="6"/>
  <c r="L11" i="6"/>
  <c r="K11" i="6"/>
  <c r="I11" i="6"/>
  <c r="E12" i="6"/>
  <c r="E13" i="6"/>
  <c r="E14" i="6"/>
  <c r="E15" i="6"/>
  <c r="E16" i="6"/>
  <c r="E17" i="6"/>
  <c r="E18" i="6"/>
  <c r="E19" i="6"/>
  <c r="E20" i="6"/>
  <c r="E21" i="6"/>
  <c r="E22" i="6"/>
  <c r="D12" i="6"/>
  <c r="D13" i="6"/>
  <c r="D14" i="6"/>
  <c r="D15" i="6"/>
  <c r="D16" i="6"/>
  <c r="D17" i="6"/>
  <c r="D18" i="6"/>
  <c r="D19" i="6"/>
  <c r="D20" i="6"/>
  <c r="D21" i="6"/>
  <c r="D22" i="6"/>
  <c r="B12" i="6"/>
  <c r="B13" i="6"/>
  <c r="B14" i="6"/>
  <c r="B15" i="6"/>
  <c r="B16" i="6"/>
  <c r="B17" i="6"/>
  <c r="B18" i="6"/>
  <c r="B19" i="6"/>
  <c r="B20" i="6"/>
  <c r="B21" i="6"/>
  <c r="B22" i="6"/>
  <c r="E11" i="6"/>
  <c r="D11" i="6"/>
  <c r="B11" i="6"/>
  <c r="B7" i="6"/>
  <c r="B6" i="6"/>
  <c r="L15" i="7"/>
  <c r="L16" i="7"/>
  <c r="L17" i="7"/>
  <c r="L18" i="7"/>
  <c r="L19" i="7"/>
  <c r="L20" i="7"/>
  <c r="L21" i="7"/>
  <c r="L22" i="7"/>
  <c r="L13" i="7"/>
  <c r="L14" i="7"/>
  <c r="K22" i="7"/>
  <c r="K21" i="7"/>
  <c r="K20" i="7"/>
  <c r="K19" i="7"/>
  <c r="K18" i="7"/>
  <c r="K17" i="7"/>
  <c r="K16" i="7"/>
  <c r="K15" i="7"/>
  <c r="K14" i="7"/>
  <c r="K13" i="7"/>
  <c r="I22" i="7"/>
  <c r="I21" i="7"/>
  <c r="I20" i="7"/>
  <c r="I19" i="7"/>
  <c r="I18" i="7"/>
  <c r="I17" i="7"/>
  <c r="I16" i="7"/>
  <c r="I15" i="7"/>
  <c r="I14" i="7"/>
  <c r="I13" i="7"/>
  <c r="L12" i="7"/>
  <c r="K12" i="7"/>
  <c r="I12" i="7"/>
  <c r="L11" i="7"/>
  <c r="K11" i="7"/>
  <c r="I11" i="7"/>
  <c r="E12" i="7"/>
  <c r="E13" i="7"/>
  <c r="E14" i="7"/>
  <c r="E15" i="7"/>
  <c r="E16" i="7"/>
  <c r="E17" i="7"/>
  <c r="E18" i="7"/>
  <c r="E19" i="7"/>
  <c r="E20" i="7"/>
  <c r="E21" i="7"/>
  <c r="E22" i="7"/>
  <c r="D12" i="7"/>
  <c r="D13" i="7"/>
  <c r="D14" i="7"/>
  <c r="D15" i="7"/>
  <c r="D16" i="7"/>
  <c r="D17" i="7"/>
  <c r="D18" i="7"/>
  <c r="D19" i="7"/>
  <c r="D20" i="7"/>
  <c r="D21" i="7"/>
  <c r="D22" i="7"/>
  <c r="B12" i="7"/>
  <c r="B13" i="7"/>
  <c r="B14" i="7"/>
  <c r="B15" i="7"/>
  <c r="B16" i="7"/>
  <c r="B17" i="7"/>
  <c r="B18" i="7"/>
  <c r="B19" i="7"/>
  <c r="B20" i="7"/>
  <c r="B21" i="7"/>
  <c r="B22" i="7"/>
  <c r="E11" i="7"/>
  <c r="D11" i="7"/>
  <c r="B11" i="7"/>
  <c r="B7" i="7" l="1"/>
  <c r="B6" i="7"/>
  <c r="F13" i="3"/>
  <c r="F14" i="3"/>
  <c r="F15" i="3"/>
  <c r="F16" i="3"/>
  <c r="F17" i="3"/>
  <c r="F18" i="3"/>
  <c r="F19" i="3"/>
  <c r="F20" i="3"/>
  <c r="F12" i="3"/>
  <c r="D13" i="3"/>
  <c r="D14" i="3"/>
  <c r="D15" i="3"/>
  <c r="D16" i="3"/>
  <c r="D17" i="3"/>
  <c r="D18" i="3"/>
  <c r="D19" i="3"/>
  <c r="D20" i="3"/>
  <c r="D12" i="3"/>
  <c r="B13" i="3"/>
  <c r="B14" i="3"/>
  <c r="B15" i="3"/>
  <c r="B16" i="3"/>
  <c r="B17" i="3"/>
  <c r="B18" i="3"/>
  <c r="B19" i="3"/>
  <c r="B20" i="3"/>
  <c r="B12" i="3"/>
  <c r="B7" i="3"/>
  <c r="B6" i="3"/>
  <c r="B18" i="2"/>
  <c r="D18" i="2"/>
  <c r="F18" i="2"/>
  <c r="B19" i="2"/>
  <c r="D19" i="2"/>
  <c r="F19" i="2"/>
  <c r="B20" i="2"/>
  <c r="D20" i="2"/>
  <c r="F20" i="2"/>
  <c r="F13" i="2"/>
  <c r="F14" i="2"/>
  <c r="F15" i="2"/>
  <c r="F16" i="2"/>
  <c r="F17" i="2"/>
  <c r="F12" i="2"/>
  <c r="D13" i="2"/>
  <c r="D14" i="2"/>
  <c r="D15" i="2"/>
  <c r="D16" i="2"/>
  <c r="D17" i="2"/>
  <c r="D12" i="2"/>
  <c r="B13" i="2"/>
  <c r="B14" i="2"/>
  <c r="B15" i="2"/>
  <c r="B16" i="2"/>
  <c r="B17" i="2"/>
  <c r="B12" i="2"/>
  <c r="I7" i="4"/>
  <c r="J7" i="4"/>
  <c r="I8" i="4"/>
  <c r="J8" i="4"/>
  <c r="I9" i="4"/>
  <c r="J9" i="4"/>
  <c r="I10" i="4"/>
  <c r="J10" i="4"/>
  <c r="I11" i="4"/>
  <c r="J11" i="4"/>
  <c r="J6" i="4"/>
  <c r="I6" i="4"/>
  <c r="B7" i="4"/>
  <c r="C7" i="4"/>
  <c r="B8" i="4"/>
  <c r="C8" i="4"/>
  <c r="B9" i="4"/>
  <c r="C9" i="4"/>
  <c r="B10" i="4"/>
  <c r="C10" i="4"/>
  <c r="B11" i="4"/>
  <c r="C11" i="4"/>
  <c r="C6" i="4"/>
  <c r="B6" i="4"/>
  <c r="B7" i="2"/>
  <c r="M3" i="1"/>
  <c r="P38" i="1" l="1"/>
  <c r="P36" i="1"/>
  <c r="P34" i="1"/>
  <c r="P35" i="1"/>
  <c r="P33" i="1"/>
  <c r="P37" i="1"/>
  <c r="J2" i="4"/>
  <c r="P6" i="1"/>
  <c r="P7" i="1"/>
  <c r="P8" i="1"/>
  <c r="P9" i="1"/>
  <c r="P10" i="1"/>
  <c r="P11" i="1"/>
  <c r="P12" i="1"/>
  <c r="P13" i="1"/>
  <c r="P14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C2" i="4"/>
  <c r="F6" i="1"/>
  <c r="F7" i="1"/>
  <c r="F8" i="1"/>
  <c r="F9" i="1"/>
  <c r="F10" i="1"/>
  <c r="F11" i="1"/>
  <c r="F12" i="1"/>
  <c r="F13" i="1"/>
  <c r="F14" i="1"/>
  <c r="F18" i="1"/>
  <c r="F19" i="1"/>
  <c r="F20" i="1"/>
  <c r="F21" i="1"/>
  <c r="F22" i="1"/>
  <c r="F23" i="1"/>
  <c r="F24" i="1"/>
  <c r="F25" i="1"/>
  <c r="F26" i="1"/>
  <c r="F27" i="1"/>
  <c r="F28" i="1"/>
  <c r="F29" i="1"/>
</calcChain>
</file>

<file path=xl/sharedStrings.xml><?xml version="1.0" encoding="utf-8"?>
<sst xmlns="http://schemas.openxmlformats.org/spreadsheetml/2006/main" count="529" uniqueCount="356">
  <si>
    <t>学校番号</t>
    <rPh sb="0" eb="2">
      <t>ガッコウ</t>
    </rPh>
    <rPh sb="2" eb="4">
      <t>バンゴウ</t>
    </rPh>
    <phoneticPr fontId="1"/>
  </si>
  <si>
    <t>学校名</t>
  </si>
  <si>
    <t>学校名</t>
    <rPh sb="0" eb="3">
      <t>ガッコウメイ</t>
    </rPh>
    <phoneticPr fontId="1"/>
  </si>
  <si>
    <t>■男子団体登録選手順位表</t>
    <rPh sb="1" eb="3">
      <t>ダンシ</t>
    </rPh>
    <rPh sb="3" eb="5">
      <t>ダンタイ</t>
    </rPh>
    <rPh sb="5" eb="7">
      <t>トウロク</t>
    </rPh>
    <rPh sb="7" eb="9">
      <t>センシュ</t>
    </rPh>
    <rPh sb="9" eb="12">
      <t>ジュンイヒョウ</t>
    </rPh>
    <phoneticPr fontId="1"/>
  </si>
  <si>
    <t>監督名</t>
    <rPh sb="0" eb="2">
      <t>カントク</t>
    </rPh>
    <rPh sb="2" eb="3">
      <t>メイ</t>
    </rPh>
    <phoneticPr fontId="1"/>
  </si>
  <si>
    <t>NO.2</t>
    <phoneticPr fontId="1"/>
  </si>
  <si>
    <t>NO.3</t>
  </si>
  <si>
    <t>NO.4</t>
  </si>
  <si>
    <t>NO.5</t>
  </si>
  <si>
    <t>NO.6</t>
  </si>
  <si>
    <t>生年月日</t>
    <rPh sb="0" eb="2">
      <t>セイネン</t>
    </rPh>
    <rPh sb="2" eb="4">
      <t>ガッピ</t>
    </rPh>
    <phoneticPr fontId="1"/>
  </si>
  <si>
    <t>NO.1</t>
    <phoneticPr fontId="1"/>
  </si>
  <si>
    <t>監督</t>
    <rPh sb="0" eb="2">
      <t>カントク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</si>
  <si>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</si>
  <si>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</si>
  <si>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■男子個人シングルス参加名簿</t>
    <rPh sb="1" eb="3">
      <t>ダンシ</t>
    </rPh>
    <rPh sb="3" eb="5">
      <t>コジン</t>
    </rPh>
    <rPh sb="10" eb="12">
      <t>サンカ</t>
    </rPh>
    <rPh sb="12" eb="14">
      <t>メイボ</t>
    </rPh>
    <phoneticPr fontId="1"/>
  </si>
  <si>
    <t>順位</t>
    <rPh sb="0" eb="2">
      <t>ジュンイ</t>
    </rPh>
    <phoneticPr fontId="1"/>
  </si>
  <si>
    <t>NO.7</t>
  </si>
  <si>
    <t>NO.8</t>
  </si>
  <si>
    <t>NO.9</t>
  </si>
  <si>
    <t>NO.10</t>
  </si>
  <si>
    <t>■男子個人ダブルス参加名簿</t>
    <rPh sb="1" eb="3">
      <t>ダンシ</t>
    </rPh>
    <rPh sb="3" eb="5">
      <t>コジン</t>
    </rPh>
    <rPh sb="9" eb="11">
      <t>サンカ</t>
    </rPh>
    <rPh sb="11" eb="13">
      <t>メイボ</t>
    </rPh>
    <phoneticPr fontId="1"/>
  </si>
  <si>
    <t>Ｎｏ</t>
  </si>
  <si>
    <t>〒</t>
  </si>
  <si>
    <t>所　在　地</t>
  </si>
  <si>
    <t>860-8082</t>
  </si>
  <si>
    <t>096-338-1110</t>
  </si>
  <si>
    <t>869-0454</t>
  </si>
  <si>
    <t>0964-22-0043</t>
  </si>
  <si>
    <t>宇土市古城町63番地</t>
  </si>
  <si>
    <t>866-0082</t>
  </si>
  <si>
    <t>0965-33-2663</t>
  </si>
  <si>
    <t>八代市大福寺町473番地</t>
  </si>
  <si>
    <t>TEL</t>
  </si>
  <si>
    <t>ＦＡＸ</t>
  </si>
  <si>
    <t>済々黌</t>
  </si>
  <si>
    <t>860-0862</t>
  </si>
  <si>
    <t>096-343-6195</t>
  </si>
  <si>
    <t>096-346-8943</t>
  </si>
  <si>
    <t>熊本</t>
  </si>
  <si>
    <t>862-0972</t>
  </si>
  <si>
    <t>096-371-3611</t>
  </si>
  <si>
    <t>096-371-3623</t>
  </si>
  <si>
    <t>第一</t>
  </si>
  <si>
    <t>860-0003</t>
  </si>
  <si>
    <t>096-354-4933</t>
  </si>
  <si>
    <t>096-324-0748</t>
  </si>
  <si>
    <t>第二</t>
  </si>
  <si>
    <t>862-0901</t>
  </si>
  <si>
    <t>096-368-4125</t>
  </si>
  <si>
    <t>096-365-5636</t>
  </si>
  <si>
    <t>熊本西</t>
  </si>
  <si>
    <t>860-0067</t>
  </si>
  <si>
    <t>096-366-0128</t>
  </si>
  <si>
    <t>096-366-0239</t>
  </si>
  <si>
    <t>熊本北</t>
  </si>
  <si>
    <t>096-339-9098</t>
  </si>
  <si>
    <t>東稜</t>
  </si>
  <si>
    <t>862-0933</t>
  </si>
  <si>
    <t>096-369-1008</t>
  </si>
  <si>
    <t>096-369-7116</t>
  </si>
  <si>
    <t>熊本商業</t>
  </si>
  <si>
    <t>862-0954</t>
  </si>
  <si>
    <t>096-384-1551</t>
  </si>
  <si>
    <t>096-386-5040</t>
  </si>
  <si>
    <t>熊本工業</t>
  </si>
  <si>
    <t>096-385-4482</t>
  </si>
  <si>
    <t>湧心館</t>
  </si>
  <si>
    <t>862-8603</t>
  </si>
  <si>
    <t>096-364-4643</t>
  </si>
  <si>
    <t>096-364-9382</t>
  </si>
  <si>
    <t>必由館</t>
  </si>
  <si>
    <t>860-0863</t>
  </si>
  <si>
    <t>096-343-0236</t>
  </si>
  <si>
    <t>096-344-7289</t>
  </si>
  <si>
    <t>九州学院</t>
  </si>
  <si>
    <t>862-8676</t>
  </si>
  <si>
    <t>096-364-6134</t>
  </si>
  <si>
    <t>096-363-2576</t>
  </si>
  <si>
    <t>鎮西</t>
  </si>
  <si>
    <t>862-0976</t>
  </si>
  <si>
    <t>096-364-8176</t>
  </si>
  <si>
    <t>096-364-8182</t>
  </si>
  <si>
    <t>真和</t>
  </si>
  <si>
    <t>096-366-6177</t>
  </si>
  <si>
    <t>開新</t>
  </si>
  <si>
    <t>096-372-6052</t>
  </si>
  <si>
    <t>862-0971</t>
  </si>
  <si>
    <t>096-371-2551</t>
  </si>
  <si>
    <t>096-372-6127</t>
  </si>
  <si>
    <t>862-0970</t>
  </si>
  <si>
    <t>096-382-1146</t>
  </si>
  <si>
    <t>096-385-2161</t>
  </si>
  <si>
    <t>国府</t>
  </si>
  <si>
    <t>862-0949</t>
  </si>
  <si>
    <t>096-366-1276</t>
  </si>
  <si>
    <t>096-364-8544</t>
  </si>
  <si>
    <t>マリスト</t>
  </si>
  <si>
    <t>862-0911</t>
  </si>
  <si>
    <t>096-368-2131</t>
  </si>
  <si>
    <t>096-365-7850</t>
  </si>
  <si>
    <t>ルーテル</t>
  </si>
  <si>
    <t>860-8520</t>
  </si>
  <si>
    <t>096-343-3246</t>
  </si>
  <si>
    <t>096-343-3455</t>
  </si>
  <si>
    <t>860-8557</t>
  </si>
  <si>
    <t>096-354-5355</t>
  </si>
  <si>
    <t>096-324-7292</t>
  </si>
  <si>
    <t>文徳</t>
  </si>
  <si>
    <t>860-0082</t>
  </si>
  <si>
    <t>096-354-6416</t>
  </si>
  <si>
    <t>096-359-2373</t>
  </si>
  <si>
    <t>864-0041</t>
  </si>
  <si>
    <t>荒尾市荒尾2620番地の1</t>
  </si>
  <si>
    <t>0968-63-0384</t>
  </si>
  <si>
    <t>0968-63-0385</t>
  </si>
  <si>
    <t>玉名</t>
  </si>
  <si>
    <t>865-0064</t>
  </si>
  <si>
    <t>玉名市中1853番地</t>
  </si>
  <si>
    <t>0968-73-2101</t>
  </si>
  <si>
    <t>0968-73-3436</t>
  </si>
  <si>
    <t>玉名工業</t>
  </si>
  <si>
    <t>869-0295</t>
  </si>
  <si>
    <t>0968-73-2215</t>
  </si>
  <si>
    <t>0968-73-2605</t>
  </si>
  <si>
    <t>869-0293</t>
  </si>
  <si>
    <t>0968-72-4151</t>
  </si>
  <si>
    <t>0968-73-5688</t>
  </si>
  <si>
    <t>玉名女子</t>
  </si>
  <si>
    <t>865-0016</t>
  </si>
  <si>
    <t>玉名市岩崎1061番地</t>
  </si>
  <si>
    <t>0968-72-5161</t>
  </si>
  <si>
    <t>0968-72-5163</t>
  </si>
  <si>
    <t>鹿本</t>
  </si>
  <si>
    <t>861-0532</t>
  </si>
  <si>
    <t>山鹿市鹿校通3丁目5番1号</t>
  </si>
  <si>
    <t>0968-44-5101</t>
  </si>
  <si>
    <t>0968-44-6899</t>
  </si>
  <si>
    <t>鹿本農業</t>
  </si>
  <si>
    <t>861-0331</t>
  </si>
  <si>
    <t>山鹿市鹿本町来民2055番地</t>
  </si>
  <si>
    <t>0968-46-3101</t>
  </si>
  <si>
    <t>0968-46-5855</t>
  </si>
  <si>
    <t>菊池</t>
  </si>
  <si>
    <t>861-1331</t>
  </si>
  <si>
    <t>菊池市隈府1332-1番地</t>
  </si>
  <si>
    <t>0968-25-3175</t>
  </si>
  <si>
    <t>0968-25-5758</t>
  </si>
  <si>
    <t>菊池農業</t>
  </si>
  <si>
    <t>861-1201</t>
  </si>
  <si>
    <t>菊池市泗水町吉富250番地</t>
  </si>
  <si>
    <t>0968-38-2621</t>
  </si>
  <si>
    <t>0968-38-6707</t>
  </si>
  <si>
    <t>大津</t>
  </si>
  <si>
    <t>869-1233</t>
  </si>
  <si>
    <t>菊池郡大津町大津1340番地</t>
  </si>
  <si>
    <t>096-293-2751</t>
  </si>
  <si>
    <t>096-292-1850</t>
  </si>
  <si>
    <t>翔陽</t>
  </si>
  <si>
    <t>869-1235</t>
  </si>
  <si>
    <t>菊池郡大津町室1782番地</t>
  </si>
  <si>
    <t>096-293-2055</t>
  </si>
  <si>
    <t>096-294-0691</t>
  </si>
  <si>
    <t>高森</t>
  </si>
  <si>
    <t>869-1602</t>
  </si>
  <si>
    <t>阿蘇郡高森町高森1557番地</t>
  </si>
  <si>
    <t>0967-62-0185</t>
  </si>
  <si>
    <t>0967-62-0937</t>
  </si>
  <si>
    <t>御船</t>
  </si>
  <si>
    <t>861-3204</t>
  </si>
  <si>
    <t>096-282-0056</t>
  </si>
  <si>
    <t>096-282-1286</t>
  </si>
  <si>
    <t>甲佐</t>
  </si>
  <si>
    <t>861-4606</t>
  </si>
  <si>
    <t>上益城郡甲佐町横田327番地</t>
  </si>
  <si>
    <t>096-234-0041</t>
  </si>
  <si>
    <t>096-234-4425</t>
  </si>
  <si>
    <t>矢部</t>
  </si>
  <si>
    <t>861-3515</t>
  </si>
  <si>
    <t>上益城郡矢部町大字城平954番地</t>
  </si>
  <si>
    <t>0967-72-0024</t>
  </si>
  <si>
    <t>0967-73-1030</t>
  </si>
  <si>
    <t>宇土</t>
  </si>
  <si>
    <t>0964-22-4753</t>
  </si>
  <si>
    <t>松橋</t>
  </si>
  <si>
    <t>869-0532</t>
  </si>
  <si>
    <t>宇城市松橋町久具300番地</t>
  </si>
  <si>
    <t>0964-32-0511</t>
  </si>
  <si>
    <t>0964-33-4742</t>
  </si>
  <si>
    <t>小川工業</t>
  </si>
  <si>
    <t>869-0631</t>
  </si>
  <si>
    <t>宇城市小川町北新田770番地</t>
  </si>
  <si>
    <t>0964-43-1151</t>
  </si>
  <si>
    <t>0964-43-4970</t>
  </si>
  <si>
    <t>八代</t>
  </si>
  <si>
    <t>866-0885</t>
  </si>
  <si>
    <t>八代市永碇町856番地</t>
  </si>
  <si>
    <t>0965-33-4138</t>
  </si>
  <si>
    <t>0965-35-8463</t>
  </si>
  <si>
    <t>八代工業</t>
  </si>
  <si>
    <t>0965-33-2698</t>
  </si>
  <si>
    <t>八代白百合</t>
  </si>
  <si>
    <t>0965-32-2354</t>
  </si>
  <si>
    <t>0965-32-7240</t>
  </si>
  <si>
    <t>水俣</t>
  </si>
  <si>
    <t>867-0023</t>
  </si>
  <si>
    <t>天草</t>
  </si>
  <si>
    <t>863-0003</t>
  </si>
  <si>
    <t>0969-23-5533</t>
  </si>
  <si>
    <t>0969-25-1168</t>
  </si>
  <si>
    <t>天草工業</t>
  </si>
  <si>
    <t>863-0043</t>
  </si>
  <si>
    <t>0969-23-2330</t>
  </si>
  <si>
    <t>0969-23-2105</t>
  </si>
  <si>
    <t>863-0002</t>
  </si>
  <si>
    <t>0969-23-2141</t>
  </si>
  <si>
    <t>0969-23-0784</t>
  </si>
  <si>
    <t>861-1102</t>
  </si>
  <si>
    <t>096-242-2121</t>
  </si>
  <si>
    <t>096-242-4190</t>
  </si>
  <si>
    <t>866-8501</t>
  </si>
  <si>
    <t>八代市平山新町2627番地</t>
  </si>
  <si>
    <t>0965-53-1246</t>
  </si>
  <si>
    <t>0965-53-1259</t>
  </si>
  <si>
    <t>□女子団体登録選手順位表</t>
    <rPh sb="1" eb="3">
      <t>ジョシ</t>
    </rPh>
    <rPh sb="3" eb="5">
      <t>ダンタイ</t>
    </rPh>
    <rPh sb="5" eb="7">
      <t>トウロク</t>
    </rPh>
    <rPh sb="7" eb="9">
      <t>センシュ</t>
    </rPh>
    <rPh sb="9" eb="12">
      <t>ジュンイヒョウ</t>
    </rPh>
    <phoneticPr fontId="1"/>
  </si>
  <si>
    <t>高校</t>
    <rPh sb="0" eb="2">
      <t>コウコウ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</si>
  <si>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</si>
  <si>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</si>
  <si>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※キャプテンは順位番号を○で囲んでください。</t>
    <rPh sb="7" eb="9">
      <t>ジュンイ</t>
    </rPh>
    <rPh sb="9" eb="11">
      <t>バンゴウ</t>
    </rPh>
    <rPh sb="14" eb="15">
      <t>カコ</t>
    </rPh>
    <phoneticPr fontId="1"/>
  </si>
  <si>
    <t>選手名</t>
    <rPh sb="0" eb="3">
      <t>センシュメイ</t>
    </rPh>
    <phoneticPr fontId="1"/>
  </si>
  <si>
    <t>年齢</t>
    <rPh sb="0" eb="2">
      <t>ネンレイ</t>
    </rPh>
    <phoneticPr fontId="1"/>
  </si>
  <si>
    <t>基づき取り扱われることを承諾していることを申し添えます。</t>
    <rPh sb="0" eb="1">
      <t>モト</t>
    </rPh>
    <rPh sb="3" eb="4">
      <t>ト</t>
    </rPh>
    <rPh sb="5" eb="6">
      <t>アツカ</t>
    </rPh>
    <rPh sb="12" eb="14">
      <t>ショウダク</t>
    </rPh>
    <rPh sb="21" eb="22">
      <t>モウ</t>
    </rPh>
    <rPh sb="23" eb="24">
      <t>ソ</t>
    </rPh>
    <phoneticPr fontId="1"/>
  </si>
  <si>
    <t>　上記の選手は本校在学の者で、標記大会に出場を認め参加申込をいたします。</t>
    <rPh sb="1" eb="3">
      <t>ジョウキ</t>
    </rPh>
    <rPh sb="4" eb="6">
      <t>センシュ</t>
    </rPh>
    <rPh sb="7" eb="9">
      <t>ホンコウ</t>
    </rPh>
    <rPh sb="9" eb="11">
      <t>ザイガク</t>
    </rPh>
    <rPh sb="12" eb="13">
      <t>モノ</t>
    </rPh>
    <rPh sb="15" eb="17">
      <t>ヒョウキ</t>
    </rPh>
    <rPh sb="17" eb="19">
      <t>タイカイ</t>
    </rPh>
    <rPh sb="20" eb="22">
      <t>シュツジョウ</t>
    </rPh>
    <rPh sb="23" eb="24">
      <t>ミト</t>
    </rPh>
    <rPh sb="25" eb="27">
      <t>サンカ</t>
    </rPh>
    <rPh sb="27" eb="29">
      <t>モウシコミ</t>
    </rPh>
    <phoneticPr fontId="1"/>
  </si>
  <si>
    <t>　なお、申込生徒は、大会参加にあたり個人情報が「熊本県高等学校体育連盟個人情報保護方針」に</t>
    <rPh sb="4" eb="6">
      <t>モウシコミ</t>
    </rPh>
    <rPh sb="6" eb="8">
      <t>セイト</t>
    </rPh>
    <rPh sb="10" eb="12">
      <t>タイカイ</t>
    </rPh>
    <rPh sb="12" eb="14">
      <t>サンカ</t>
    </rPh>
    <rPh sb="18" eb="20">
      <t>コジン</t>
    </rPh>
    <rPh sb="20" eb="22">
      <t>ジョウホウ</t>
    </rPh>
    <rPh sb="24" eb="27">
      <t>クマモトケン</t>
    </rPh>
    <rPh sb="27" eb="29">
      <t>コウトウ</t>
    </rPh>
    <rPh sb="29" eb="31">
      <t>ガッコウ</t>
    </rPh>
    <rPh sb="31" eb="33">
      <t>タイイク</t>
    </rPh>
    <rPh sb="33" eb="35">
      <t>レンメイ</t>
    </rPh>
    <rPh sb="35" eb="37">
      <t>コジン</t>
    </rPh>
    <rPh sb="37" eb="39">
      <t>ジョウホウ</t>
    </rPh>
    <rPh sb="39" eb="41">
      <t>ホゴ</t>
    </rPh>
    <rPh sb="41" eb="43">
      <t>ホウシン</t>
    </rPh>
    <phoneticPr fontId="1"/>
  </si>
  <si>
    <t>学校長</t>
    <rPh sb="0" eb="3">
      <t>ガッコウチョウ</t>
    </rPh>
    <phoneticPr fontId="1"/>
  </si>
  <si>
    <t>印</t>
    <rPh sb="0" eb="1">
      <t>イン</t>
    </rPh>
    <phoneticPr fontId="1"/>
  </si>
  <si>
    <t>〒</t>
    <phoneticPr fontId="1"/>
  </si>
  <si>
    <t>TEL</t>
    <phoneticPr fontId="1"/>
  </si>
  <si>
    <t>FAX</t>
    <phoneticPr fontId="1"/>
  </si>
  <si>
    <t>【男子】</t>
    <rPh sb="1" eb="3">
      <t>ダンシ</t>
    </rPh>
    <phoneticPr fontId="1"/>
  </si>
  <si>
    <t>No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</si>
  <si>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</si>
  <si>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</si>
  <si>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出場種目（該当種目に○印）</t>
    <rPh sb="0" eb="2">
      <t>シュツジョウ</t>
    </rPh>
    <rPh sb="2" eb="4">
      <t>シュモク</t>
    </rPh>
    <rPh sb="5" eb="7">
      <t>ガイトウ</t>
    </rPh>
    <rPh sb="7" eb="9">
      <t>シュモク</t>
    </rPh>
    <rPh sb="11" eb="12">
      <t>シルシ</t>
    </rPh>
    <phoneticPr fontId="1"/>
  </si>
  <si>
    <t>団体戦</t>
    <rPh sb="0" eb="3">
      <t>ダンタイセン</t>
    </rPh>
    <phoneticPr fontId="1"/>
  </si>
  <si>
    <t>個人戦Ｓ</t>
    <rPh sb="0" eb="3">
      <t>コジンセン</t>
    </rPh>
    <phoneticPr fontId="1"/>
  </si>
  <si>
    <t>個人戦Ｄ</t>
    <rPh sb="0" eb="3">
      <t>コジンセン</t>
    </rPh>
    <phoneticPr fontId="1"/>
  </si>
  <si>
    <t>○</t>
    <phoneticPr fontId="1"/>
  </si>
  <si>
    <t>学校名（</t>
    <rPh sb="0" eb="3">
      <t>ガッコウメイ</t>
    </rPh>
    <phoneticPr fontId="1"/>
  </si>
  <si>
    <t>高等学校）</t>
    <rPh sb="0" eb="2">
      <t>コウトウ</t>
    </rPh>
    <rPh sb="2" eb="4">
      <t>ガッコウ</t>
    </rPh>
    <phoneticPr fontId="1"/>
  </si>
  <si>
    <t>【女子】</t>
    <rPh sb="1" eb="3">
      <t>ジョシ</t>
    </rPh>
    <phoneticPr fontId="1"/>
  </si>
  <si>
    <t>参加生徒数（</t>
    <rPh sb="0" eb="2">
      <t>サンカ</t>
    </rPh>
    <rPh sb="2" eb="5">
      <t>セイトスウ</t>
    </rPh>
    <phoneticPr fontId="1"/>
  </si>
  <si>
    <t>）人×参加料１人（５００円、１０００円）＝</t>
    <rPh sb="1" eb="2">
      <t>ニン</t>
    </rPh>
    <rPh sb="3" eb="6">
      <t>サンカリョウ</t>
    </rPh>
    <rPh sb="7" eb="8">
      <t>ニン</t>
    </rPh>
    <rPh sb="12" eb="13">
      <t>エン</t>
    </rPh>
    <rPh sb="18" eb="19">
      <t>エン</t>
    </rPh>
    <phoneticPr fontId="1"/>
  </si>
  <si>
    <t>円</t>
    <rPh sb="0" eb="1">
      <t>エン</t>
    </rPh>
    <phoneticPr fontId="1"/>
  </si>
  <si>
    <t>記載責任者</t>
    <rPh sb="0" eb="2">
      <t>キサイ</t>
    </rPh>
    <rPh sb="2" eb="5">
      <t>セキニンシャ</t>
    </rPh>
    <phoneticPr fontId="1"/>
  </si>
  <si>
    <t>印</t>
    <rPh sb="0" eb="1">
      <t>イン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</si>
  <si>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</si>
  <si>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</si>
  <si>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□女子個人シングルス参加名簿</t>
    <rPh sb="1" eb="3">
      <t>ジョシ</t>
    </rPh>
    <rPh sb="3" eb="5">
      <t>コジン</t>
    </rPh>
    <rPh sb="10" eb="12">
      <t>サンカ</t>
    </rPh>
    <rPh sb="12" eb="14">
      <t>メイボ</t>
    </rPh>
    <phoneticPr fontId="1"/>
  </si>
  <si>
    <t>□女子個人ダブルス参加名簿</t>
    <rPh sb="1" eb="3">
      <t>ジョシ</t>
    </rPh>
    <rPh sb="3" eb="5">
      <t>コジン</t>
    </rPh>
    <rPh sb="9" eb="11">
      <t>サンカ</t>
    </rPh>
    <rPh sb="11" eb="13">
      <t>メイボ</t>
    </rPh>
    <phoneticPr fontId="1"/>
  </si>
  <si>
    <t>NO.11</t>
  </si>
  <si>
    <t>NO.12</t>
  </si>
  <si>
    <t>■男子団体の部</t>
    <rPh sb="1" eb="3">
      <t>ダンシ</t>
    </rPh>
    <rPh sb="3" eb="5">
      <t>ダンタイ</t>
    </rPh>
    <rPh sb="6" eb="7">
      <t>ブ</t>
    </rPh>
    <phoneticPr fontId="1"/>
  </si>
  <si>
    <t>備考</t>
    <rPh sb="0" eb="2">
      <t>ビコウ</t>
    </rPh>
    <phoneticPr fontId="1"/>
  </si>
  <si>
    <t>□女子団体の部</t>
    <rPh sb="1" eb="3">
      <t>ジョシ</t>
    </rPh>
    <rPh sb="3" eb="5">
      <t>ダンタイ</t>
    </rPh>
    <rPh sb="6" eb="7">
      <t>ブ</t>
    </rPh>
    <phoneticPr fontId="1"/>
  </si>
  <si>
    <t>■男子シングルス</t>
    <rPh sb="1" eb="3">
      <t>ダンシ</t>
    </rPh>
    <phoneticPr fontId="1"/>
  </si>
  <si>
    <t>■男子ダブルス</t>
    <rPh sb="1" eb="3">
      <t>ダンシ</t>
    </rPh>
    <phoneticPr fontId="1"/>
  </si>
  <si>
    <t>□女子シングルス</t>
    <rPh sb="1" eb="3">
      <t>ジョシ</t>
    </rPh>
    <phoneticPr fontId="1"/>
  </si>
  <si>
    <t>□女子ダブルス</t>
    <rPh sb="1" eb="3">
      <t>ジョシ</t>
    </rPh>
    <phoneticPr fontId="1"/>
  </si>
  <si>
    <t>日</t>
    <rPh sb="0" eb="1">
      <t>ニチ</t>
    </rPh>
    <phoneticPr fontId="1"/>
  </si>
  <si>
    <t>印</t>
    <rPh sb="0" eb="1">
      <t>イン</t>
    </rPh>
    <phoneticPr fontId="1"/>
  </si>
  <si>
    <t>熊本信愛</t>
  </si>
  <si>
    <t>862-8678</t>
  </si>
  <si>
    <t>096-366-0295</t>
  </si>
  <si>
    <t>096-372-8341</t>
  </si>
  <si>
    <t>上益城郡御船町木倉1253番地</t>
  </si>
  <si>
    <t>0966-63-1285</t>
  </si>
  <si>
    <t>水俣市洗切町11番1号</t>
    <rPh sb="3" eb="4">
      <t>アラ</t>
    </rPh>
    <rPh sb="4" eb="5">
      <t>キ</t>
    </rPh>
    <rPh sb="5" eb="6">
      <t>マチ</t>
    </rPh>
    <rPh sb="10" eb="11">
      <t>ゴウ</t>
    </rPh>
    <phoneticPr fontId="2"/>
  </si>
  <si>
    <t>岱志</t>
    <rPh sb="0" eb="1">
      <t>タイ</t>
    </rPh>
    <rPh sb="1" eb="2">
      <t>シ</t>
    </rPh>
    <phoneticPr fontId="2"/>
  </si>
  <si>
    <t>有明</t>
    <rPh sb="0" eb="2">
      <t>アリアケ</t>
    </rPh>
    <phoneticPr fontId="2"/>
  </si>
  <si>
    <t>864-0032</t>
  </si>
  <si>
    <t>荒尾市増永2200番地</t>
    <rPh sb="3" eb="5">
      <t>マスナガ</t>
    </rPh>
    <phoneticPr fontId="2"/>
  </si>
  <si>
    <t>0968-63-0545</t>
  </si>
  <si>
    <t>0968-64-1366</t>
  </si>
  <si>
    <t>861-0304</t>
  </si>
  <si>
    <t>0968-46-3191</t>
  </si>
  <si>
    <t>0968-42-3031</t>
  </si>
  <si>
    <t>866-0825</t>
  </si>
  <si>
    <t>0966-63-1205</t>
  </si>
  <si>
    <t>天草拓心</t>
    <rPh sb="0" eb="2">
      <t>アマクサ</t>
    </rPh>
    <rPh sb="2" eb="3">
      <t>タク</t>
    </rPh>
    <rPh sb="3" eb="4">
      <t>シン</t>
    </rPh>
    <phoneticPr fontId="2"/>
  </si>
  <si>
    <t>女子</t>
    <rPh sb="0" eb="2">
      <t>ジョシ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</si>
  <si>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</si>
  <si>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</si>
  <si>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専大熊本</t>
    <rPh sb="2" eb="4">
      <t>クマモト</t>
    </rPh>
    <phoneticPr fontId="1"/>
  </si>
  <si>
    <t>熊本市中央区水道町5‐21　コスギ不動産水道町ビル6Ｆ</t>
    <rPh sb="0" eb="3">
      <t>クマモトシ</t>
    </rPh>
    <rPh sb="3" eb="6">
      <t>チュウオウク</t>
    </rPh>
    <rPh sb="6" eb="9">
      <t>スイドウチョウ</t>
    </rPh>
    <rPh sb="17" eb="20">
      <t>フドウサン</t>
    </rPh>
    <rPh sb="20" eb="23">
      <t>スイドウチョウ</t>
    </rPh>
    <phoneticPr fontId="1"/>
  </si>
  <si>
    <t>熊本市中央区九品寺２丁目1‐24</t>
    <rPh sb="0" eb="3">
      <t>クマモトシ</t>
    </rPh>
    <rPh sb="3" eb="6">
      <t>チュウオウク</t>
    </rPh>
    <rPh sb="6" eb="7">
      <t>キュウ</t>
    </rPh>
    <rPh sb="7" eb="8">
      <t>シナ</t>
    </rPh>
    <rPh sb="8" eb="9">
      <t>テラ</t>
    </rPh>
    <rPh sb="10" eb="12">
      <t>チョウメ</t>
    </rPh>
    <phoneticPr fontId="1"/>
  </si>
  <si>
    <t>第４９回全国選抜高校テニス九州地区大会熊本県予選大会、令和８年度熊本県高等学校テニス新人大会（個人戦）</t>
    <rPh sb="0" eb="1">
      <t>ダイ</t>
    </rPh>
    <rPh sb="3" eb="4">
      <t>カイ</t>
    </rPh>
    <rPh sb="4" eb="6">
      <t>ゼンコク</t>
    </rPh>
    <rPh sb="6" eb="8">
      <t>センバツ</t>
    </rPh>
    <rPh sb="8" eb="10">
      <t>コウコウ</t>
    </rPh>
    <rPh sb="13" eb="15">
      <t>キュウシュウ</t>
    </rPh>
    <rPh sb="15" eb="17">
      <t>チク</t>
    </rPh>
    <rPh sb="17" eb="19">
      <t>タイカイ</t>
    </rPh>
    <rPh sb="19" eb="22">
      <t>クマモトケン</t>
    </rPh>
    <rPh sb="22" eb="24">
      <t>ヨセン</t>
    </rPh>
    <rPh sb="24" eb="26">
      <t>タイカイ</t>
    </rPh>
    <rPh sb="27" eb="29">
      <t>レイワ</t>
    </rPh>
    <rPh sb="30" eb="32">
      <t>ネンド</t>
    </rPh>
    <rPh sb="32" eb="35">
      <t>クマモトケン</t>
    </rPh>
    <rPh sb="35" eb="37">
      <t>コウトウ</t>
    </rPh>
    <rPh sb="37" eb="39">
      <t>ガッコウ</t>
    </rPh>
    <rPh sb="42" eb="44">
      <t>シンジン</t>
    </rPh>
    <rPh sb="44" eb="46">
      <t>タイカイ</t>
    </rPh>
    <rPh sb="47" eb="50">
      <t>コジンセン</t>
    </rPh>
    <phoneticPr fontId="1"/>
  </si>
  <si>
    <t>熊本市中央区黒髪2丁目22番1号</t>
    <rPh sb="3" eb="6">
      <t>チュウオウク</t>
    </rPh>
    <phoneticPr fontId="9"/>
  </si>
  <si>
    <t>熊本市中央区新大江1丁目8番地</t>
    <rPh sb="3" eb="6">
      <t>チュウオウク</t>
    </rPh>
    <phoneticPr fontId="9"/>
  </si>
  <si>
    <t>熊本市中央区古城町3番1号</t>
    <rPh sb="3" eb="6">
      <t>チュウオウク</t>
    </rPh>
    <phoneticPr fontId="9"/>
  </si>
  <si>
    <t>熊本市東区東町3丁目13番1号</t>
    <rPh sb="3" eb="5">
      <t>ヒガシク</t>
    </rPh>
    <phoneticPr fontId="9"/>
  </si>
  <si>
    <t>熊本市西区城山大塘町645番地</t>
    <rPh sb="3" eb="5">
      <t>ニシク</t>
    </rPh>
    <phoneticPr fontId="9"/>
  </si>
  <si>
    <t>熊本市北区兎谷3丁目5番1号</t>
    <rPh sb="3" eb="5">
      <t>キタク</t>
    </rPh>
    <phoneticPr fontId="9"/>
  </si>
  <si>
    <t>熊本市東区小峯4丁目5番10号</t>
    <rPh sb="3" eb="5">
      <t>ヒガシク</t>
    </rPh>
    <phoneticPr fontId="9"/>
  </si>
  <si>
    <t>熊本市中央区神水1丁目1番2号</t>
    <rPh sb="3" eb="6">
      <t>チュウオウク</t>
    </rPh>
    <phoneticPr fontId="9"/>
  </si>
  <si>
    <t>862-0953</t>
    <phoneticPr fontId="1"/>
  </si>
  <si>
    <t>熊本市中央区上京塚町5番1号</t>
    <rPh sb="3" eb="6">
      <t>チュウオウク</t>
    </rPh>
    <phoneticPr fontId="9"/>
  </si>
  <si>
    <t>096-383-2105</t>
    <phoneticPr fontId="1"/>
  </si>
  <si>
    <t>熊本市中央区出水4丁目1番2号</t>
    <rPh sb="3" eb="6">
      <t>チュウオウク</t>
    </rPh>
    <phoneticPr fontId="9"/>
  </si>
  <si>
    <t>熊本市中央区坪井4丁目15番1号</t>
    <rPh sb="3" eb="6">
      <t>チュウオウク</t>
    </rPh>
    <phoneticPr fontId="9"/>
  </si>
  <si>
    <t>熊本農業</t>
    <rPh sb="0" eb="4">
      <t>クマモトノウギョウ</t>
    </rPh>
    <phoneticPr fontId="9"/>
  </si>
  <si>
    <t>861-4105</t>
    <phoneticPr fontId="1"/>
  </si>
  <si>
    <t>熊本市南区元三町5丁目1番1号</t>
    <rPh sb="0" eb="3">
      <t>クマモトシ</t>
    </rPh>
    <rPh sb="3" eb="5">
      <t>ミナミク</t>
    </rPh>
    <rPh sb="5" eb="6">
      <t>ゲン</t>
    </rPh>
    <rPh sb="6" eb="8">
      <t>サンマチ</t>
    </rPh>
    <rPh sb="9" eb="11">
      <t>チョウメ</t>
    </rPh>
    <rPh sb="12" eb="13">
      <t>バン</t>
    </rPh>
    <rPh sb="14" eb="15">
      <t>ゴウ</t>
    </rPh>
    <phoneticPr fontId="1"/>
  </si>
  <si>
    <t>096-357-8800</t>
    <phoneticPr fontId="1"/>
  </si>
  <si>
    <t>096-357-6699</t>
    <phoneticPr fontId="1"/>
  </si>
  <si>
    <t>熊本市中央区大江5丁目2番1号</t>
    <rPh sb="3" eb="6">
      <t>チュウオウク</t>
    </rPh>
    <phoneticPr fontId="9"/>
  </si>
  <si>
    <t>熊本市中央区九品寺3丁目1番1号</t>
    <rPh sb="3" eb="6">
      <t>チュウオウク</t>
    </rPh>
    <phoneticPr fontId="9"/>
  </si>
  <si>
    <t>862-8677</t>
    <phoneticPr fontId="1"/>
  </si>
  <si>
    <t>熊本市中央区大江6丁目1番33号</t>
    <rPh sb="3" eb="6">
      <t>チュウオウク</t>
    </rPh>
    <phoneticPr fontId="9"/>
  </si>
  <si>
    <t>096-366-1201</t>
    <phoneticPr fontId="1"/>
  </si>
  <si>
    <t>学園大付属</t>
    <rPh sb="4" eb="5">
      <t>ゾク</t>
    </rPh>
    <phoneticPr fontId="9"/>
  </si>
  <si>
    <t>熊本市中央区大江2丁目5番1号</t>
    <rPh sb="3" eb="6">
      <t>チュウオウク</t>
    </rPh>
    <phoneticPr fontId="9"/>
  </si>
  <si>
    <t>東海大星翔</t>
    <rPh sb="3" eb="4">
      <t>ホシ</t>
    </rPh>
    <rPh sb="4" eb="5">
      <t>ショウ</t>
    </rPh>
    <phoneticPr fontId="9"/>
  </si>
  <si>
    <t>熊本市東区渡鹿9丁目1番1号</t>
    <rPh sb="3" eb="5">
      <t>ヒガシク</t>
    </rPh>
    <phoneticPr fontId="9"/>
  </si>
  <si>
    <t>熊本市中央区国府2丁目15番1号</t>
    <rPh sb="3" eb="6">
      <t>チュウオウク</t>
    </rPh>
    <phoneticPr fontId="9"/>
  </si>
  <si>
    <t>熊本市東区健軍2丁目11番54号</t>
    <rPh sb="3" eb="5">
      <t>ヒガシク</t>
    </rPh>
    <phoneticPr fontId="9"/>
  </si>
  <si>
    <t>熊本市中央区黒髪3丁目12番16号</t>
    <rPh sb="3" eb="6">
      <t>チュウオウク</t>
    </rPh>
    <phoneticPr fontId="9"/>
  </si>
  <si>
    <t>熊本市中央区上林町3番18号</t>
    <rPh sb="3" eb="6">
      <t>チュウオウク</t>
    </rPh>
    <phoneticPr fontId="9"/>
  </si>
  <si>
    <t>尚絅</t>
    <rPh sb="0" eb="2">
      <t>ショウケイ</t>
    </rPh>
    <phoneticPr fontId="9"/>
  </si>
  <si>
    <t>熊本市中央区九品寺2丁目6番78号</t>
    <rPh sb="3" eb="6">
      <t>チュウオウク</t>
    </rPh>
    <rPh sb="6" eb="9">
      <t>クホンジ</t>
    </rPh>
    <rPh sb="10" eb="12">
      <t>チョウメ</t>
    </rPh>
    <rPh sb="13" eb="14">
      <t>バン</t>
    </rPh>
    <rPh sb="16" eb="17">
      <t>ゴウ</t>
    </rPh>
    <phoneticPr fontId="9"/>
  </si>
  <si>
    <t>熊本市西区池田4丁目22番2号</t>
    <rPh sb="3" eb="5">
      <t>ニシク</t>
    </rPh>
    <phoneticPr fontId="9"/>
  </si>
  <si>
    <t>玉名市岱明町下前原368番地</t>
    <rPh sb="2" eb="3">
      <t>シ</t>
    </rPh>
    <phoneticPr fontId="9"/>
  </si>
  <si>
    <t>玉名市岱明町野口1046番地</t>
    <rPh sb="2" eb="3">
      <t>シ</t>
    </rPh>
    <phoneticPr fontId="9"/>
  </si>
  <si>
    <t>鹿本商工</t>
    <rPh sb="0" eb="2">
      <t>カモト</t>
    </rPh>
    <rPh sb="2" eb="3">
      <t>ショウ</t>
    </rPh>
    <rPh sb="3" eb="4">
      <t>コウ</t>
    </rPh>
    <phoneticPr fontId="9"/>
  </si>
  <si>
    <t>山鹿市鹿本町御宇田312番地</t>
    <rPh sb="4" eb="5">
      <t>ホン</t>
    </rPh>
    <rPh sb="5" eb="6">
      <t>マチ</t>
    </rPh>
    <rPh sb="6" eb="9">
      <t>ミウタ</t>
    </rPh>
    <rPh sb="12" eb="14">
      <t>バンチ</t>
    </rPh>
    <phoneticPr fontId="9"/>
  </si>
  <si>
    <t>八代市井上町727-1番地</t>
    <rPh sb="3" eb="5">
      <t>イノウエ</t>
    </rPh>
    <phoneticPr fontId="9"/>
  </si>
  <si>
    <t>天草市本渡町本渡557番地</t>
    <rPh sb="0" eb="2">
      <t>アマクサ</t>
    </rPh>
    <phoneticPr fontId="9"/>
  </si>
  <si>
    <t>天草市亀場町亀川38-36番地</t>
    <rPh sb="0" eb="2">
      <t>アマクサ</t>
    </rPh>
    <phoneticPr fontId="9"/>
  </si>
  <si>
    <t>天草市本渡町本戸馬場495番地</t>
    <rPh sb="0" eb="2">
      <t>アマクサ</t>
    </rPh>
    <phoneticPr fontId="9"/>
  </si>
  <si>
    <t>高専熊本</t>
    <rPh sb="0" eb="2">
      <t>コウセン</t>
    </rPh>
    <rPh sb="2" eb="4">
      <t>クマモト</t>
    </rPh>
    <phoneticPr fontId="9"/>
  </si>
  <si>
    <t>合志市須屋2659番地2</t>
    <rPh sb="2" eb="3">
      <t>シ</t>
    </rPh>
    <phoneticPr fontId="9"/>
  </si>
  <si>
    <t>高専八代</t>
    <rPh sb="0" eb="2">
      <t>コウセン</t>
    </rPh>
    <rPh sb="2" eb="4">
      <t>ヤツシロ</t>
    </rPh>
    <phoneticPr fontId="9"/>
  </si>
  <si>
    <t>一ッ葉熊本</t>
    <rPh sb="0" eb="3">
      <t>ヒトツバ</t>
    </rPh>
    <rPh sb="3" eb="5">
      <t>クマモト</t>
    </rPh>
    <phoneticPr fontId="9"/>
  </si>
  <si>
    <t>860-0844</t>
    <phoneticPr fontId="1"/>
  </si>
  <si>
    <t>096-212-5250</t>
    <phoneticPr fontId="1"/>
  </si>
  <si>
    <t>096-212-5270</t>
    <phoneticPr fontId="1"/>
  </si>
  <si>
    <t>勇志国際熊本学習ｾﾝﾀｰ</t>
    <rPh sb="0" eb="2">
      <t>ユウシ</t>
    </rPh>
    <rPh sb="2" eb="4">
      <t>コクサイ</t>
    </rPh>
    <rPh sb="4" eb="6">
      <t>クマモト</t>
    </rPh>
    <rPh sb="6" eb="8">
      <t>ガクシュウ</t>
    </rPh>
    <phoneticPr fontId="9"/>
  </si>
  <si>
    <t>862-0976</t>
    <phoneticPr fontId="1"/>
  </si>
  <si>
    <t>096-277-5931</t>
    <phoneticPr fontId="1"/>
  </si>
  <si>
    <t>096-277-5932</t>
    <phoneticPr fontId="1"/>
  </si>
  <si>
    <t>令和８年</t>
    <rPh sb="0" eb="2">
      <t>レイワ</t>
    </rPh>
    <rPh sb="3" eb="4">
      <t>ネン</t>
    </rPh>
    <phoneticPr fontId="1"/>
  </si>
  <si>
    <t>第４９回全国選抜高校テニス九州地区大会熊本県予選大会</t>
    <phoneticPr fontId="1"/>
  </si>
  <si>
    <t>令和８年度熊本県高等学校テニス新人大会（個人戦）参加申込書</t>
    <rPh sb="0" eb="2">
      <t>レイワ</t>
    </rPh>
    <rPh sb="3" eb="5">
      <t>ネンド</t>
    </rPh>
    <rPh sb="5" eb="8">
      <t>クマモトケン</t>
    </rPh>
    <rPh sb="8" eb="10">
      <t>コウトウ</t>
    </rPh>
    <rPh sb="10" eb="12">
      <t>ガッコウ</t>
    </rPh>
    <rPh sb="15" eb="17">
      <t>シンジン</t>
    </rPh>
    <rPh sb="17" eb="19">
      <t>タイカイ</t>
    </rPh>
    <rPh sb="20" eb="23">
      <t>コジンセン</t>
    </rPh>
    <rPh sb="24" eb="26">
      <t>サンカ</t>
    </rPh>
    <rPh sb="26" eb="29">
      <t>モウシコミショ</t>
    </rPh>
    <phoneticPr fontId="1"/>
  </si>
  <si>
    <t>第４９回全国選抜高校テニス九州地区大会熊本県予選兼
令和８年度熊本県高等学校テニス新人大会　参加生徒一覧</t>
    <rPh sb="0" eb="1">
      <t>ダイ</t>
    </rPh>
    <rPh sb="3" eb="4">
      <t>カイ</t>
    </rPh>
    <rPh sb="4" eb="6">
      <t>ゼンコク</t>
    </rPh>
    <rPh sb="6" eb="8">
      <t>センバツ</t>
    </rPh>
    <rPh sb="8" eb="10">
      <t>コウコウ</t>
    </rPh>
    <rPh sb="13" eb="15">
      <t>キュウシュウ</t>
    </rPh>
    <rPh sb="15" eb="17">
      <t>チク</t>
    </rPh>
    <rPh sb="17" eb="19">
      <t>タイカイ</t>
    </rPh>
    <rPh sb="19" eb="22">
      <t>クマモトケン</t>
    </rPh>
    <rPh sb="22" eb="24">
      <t>ヨセン</t>
    </rPh>
    <rPh sb="24" eb="25">
      <t>ケン</t>
    </rPh>
    <rPh sb="26" eb="28">
      <t>レイワ</t>
    </rPh>
    <rPh sb="29" eb="31">
      <t>ネンド</t>
    </rPh>
    <rPh sb="31" eb="34">
      <t>クマモトケン</t>
    </rPh>
    <rPh sb="34" eb="36">
      <t>コウトウ</t>
    </rPh>
    <rPh sb="36" eb="38">
      <t>ガッコウ</t>
    </rPh>
    <rPh sb="41" eb="43">
      <t>シンジン</t>
    </rPh>
    <rPh sb="43" eb="45">
      <t>タイカイ</t>
    </rPh>
    <rPh sb="46" eb="50">
      <t>サンカセイト</t>
    </rPh>
    <rPh sb="50" eb="52">
      <t>イチラン</t>
    </rPh>
    <phoneticPr fontId="1"/>
  </si>
  <si>
    <t>※　上記一覧表に参加者を記入し、記載責任者押印の上、ＰＤＦにしてメール送信してください。</t>
    <rPh sb="2" eb="4">
      <t>ジョウキ</t>
    </rPh>
    <rPh sb="4" eb="7">
      <t>イチランヒョウ</t>
    </rPh>
    <rPh sb="8" eb="11">
      <t>サンカシャ</t>
    </rPh>
    <rPh sb="12" eb="14">
      <t>キニュウ</t>
    </rPh>
    <rPh sb="16" eb="18">
      <t>キサイ</t>
    </rPh>
    <rPh sb="18" eb="21">
      <t>セキニンシャ</t>
    </rPh>
    <rPh sb="21" eb="23">
      <t>オウイン</t>
    </rPh>
    <rPh sb="24" eb="25">
      <t>ウエ</t>
    </rPh>
    <rPh sb="35" eb="37">
      <t>ソウシン</t>
    </rPh>
    <phoneticPr fontId="1"/>
  </si>
  <si>
    <t>　　　なお、郵便振替払込金受領証についても、ＰＤＦにしてメール送信してください。</t>
    <rPh sb="6" eb="8">
      <t>ユウビン</t>
    </rPh>
    <rPh sb="8" eb="10">
      <t>フリカエ</t>
    </rPh>
    <rPh sb="10" eb="13">
      <t>ハライコミキン</t>
    </rPh>
    <rPh sb="13" eb="16">
      <t>ジュリョウショウ</t>
    </rPh>
    <rPh sb="31" eb="33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</si>
</sst>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02">
    <xf numFmtId="0" fontId="0" fillId="0" borderId="0" xfId="0">
      <alignment vertical="center"/>
    </xf>
    <xf numFmtId="0" fontId="2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5" xfId="0" applyBorder="1">
      <alignment vertical="center"/>
    </xf>
    <xf numFmtId="0" fontId="0" fillId="3" borderId="3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57" fontId="0" fillId="3" borderId="3" xfId="0" applyNumberFormat="1" applyFill="1" applyBorder="1">
      <alignment vertical="center"/>
    </xf>
    <xf numFmtId="57" fontId="0" fillId="2" borderId="3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58" fontId="0" fillId="0" borderId="0" xfId="0" applyNumberFormat="1" applyAlignment="1">
      <alignment vertical="center" shrinkToFit="1"/>
    </xf>
    <xf numFmtId="58" fontId="0" fillId="0" borderId="3" xfId="0" applyNumberForma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58" fontId="0" fillId="0" borderId="3" xfId="0" applyNumberFormat="1" applyBorder="1" applyAlignment="1">
      <alignment vertical="center" shrinkToFit="1"/>
    </xf>
    <xf numFmtId="57" fontId="0" fillId="3" borderId="0" xfId="0" applyNumberFormat="1" applyFill="1">
      <alignment vertical="center"/>
    </xf>
    <xf numFmtId="57" fontId="0" fillId="2" borderId="0" xfId="0" applyNumberFormat="1" applyFill="1">
      <alignment vertical="center"/>
    </xf>
    <xf numFmtId="58" fontId="0" fillId="0" borderId="7" xfId="0" applyNumberFormat="1" applyBorder="1" applyAlignment="1">
      <alignment vertical="center" shrinkToFit="1"/>
    </xf>
    <xf numFmtId="58" fontId="0" fillId="0" borderId="15" xfId="0" applyNumberFormat="1" applyBorder="1" applyAlignment="1">
      <alignment vertical="center" shrinkToFit="1"/>
    </xf>
    <xf numFmtId="58" fontId="0" fillId="0" borderId="7" xfId="0" applyNumberFormat="1" applyBorder="1" applyAlignment="1">
      <alignment horizontal="center" vertical="center" shrinkToFit="1"/>
    </xf>
    <xf numFmtId="58" fontId="0" fillId="0" borderId="15" xfId="0" applyNumberFormat="1" applyBorder="1" applyAlignment="1">
      <alignment horizontal="center" vertical="center" shrinkToFit="1"/>
    </xf>
    <xf numFmtId="0" fontId="0" fillId="0" borderId="6" xfId="0" applyBorder="1" applyAlignment="1" applyProtection="1">
      <alignment vertical="center" shrinkToFit="1"/>
      <protection locked="0"/>
    </xf>
    <xf numFmtId="0" fontId="0" fillId="3" borderId="18" xfId="0" applyFill="1" applyBorder="1">
      <alignment vertical="center"/>
    </xf>
    <xf numFmtId="57" fontId="0" fillId="3" borderId="18" xfId="0" applyNumberFormat="1" applyFill="1" applyBorder="1">
      <alignment vertical="center"/>
    </xf>
    <xf numFmtId="0" fontId="0" fillId="3" borderId="25" xfId="0" applyFill="1" applyBorder="1">
      <alignment vertical="center"/>
    </xf>
    <xf numFmtId="57" fontId="0" fillId="3" borderId="25" xfId="0" applyNumberFormat="1" applyFill="1" applyBorder="1">
      <alignment vertical="center"/>
    </xf>
    <xf numFmtId="57" fontId="0" fillId="3" borderId="26" xfId="0" applyNumberFormat="1" applyFill="1" applyBorder="1">
      <alignment vertical="center"/>
    </xf>
    <xf numFmtId="0" fontId="0" fillId="3" borderId="26" xfId="0" applyFill="1" applyBorder="1">
      <alignment vertical="center"/>
    </xf>
    <xf numFmtId="0" fontId="0" fillId="2" borderId="18" xfId="0" applyFill="1" applyBorder="1">
      <alignment vertical="center"/>
    </xf>
    <xf numFmtId="57" fontId="0" fillId="2" borderId="18" xfId="0" applyNumberFormat="1" applyFill="1" applyBorder="1">
      <alignment vertical="center"/>
    </xf>
    <xf numFmtId="0" fontId="0" fillId="2" borderId="25" xfId="0" applyFill="1" applyBorder="1">
      <alignment vertical="center"/>
    </xf>
    <xf numFmtId="57" fontId="0" fillId="2" borderId="25" xfId="0" applyNumberFormat="1" applyFill="1" applyBorder="1">
      <alignment vertical="center"/>
    </xf>
    <xf numFmtId="57" fontId="0" fillId="2" borderId="26" xfId="0" applyNumberFormat="1" applyFill="1" applyBorder="1">
      <alignment vertical="center"/>
    </xf>
    <xf numFmtId="0" fontId="0" fillId="2" borderId="26" xfId="0" applyFill="1" applyBorder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58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58" fontId="0" fillId="0" borderId="3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58" fontId="0" fillId="0" borderId="15" xfId="0" applyNumberFormat="1" applyBorder="1" applyAlignment="1">
      <alignment horizontal="center" vertical="center" shrinkToFit="1"/>
    </xf>
    <xf numFmtId="58" fontId="0" fillId="0" borderId="7" xfId="0" applyNumberForma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</cellXfs>
  <cellStyles count="2">
    <cellStyle name="標準" xfId="0" builtinId="0"/>
    <cellStyle name="標準_H17-高体連加盟校一覧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11</xdr:row>
      <xdr:rowOff>119062</xdr:rowOff>
    </xdr:from>
    <xdr:to>
      <xdr:col>9</xdr:col>
      <xdr:colOff>539750</xdr:colOff>
      <xdr:row>17</xdr:row>
      <xdr:rowOff>63500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74281" y="2000250"/>
          <a:ext cx="1730375" cy="944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網掛け部分のみ入力をお願いします。</a:t>
          </a:r>
        </a:p>
      </xdr:txBody>
    </xdr:sp>
    <xdr:clientData/>
  </xdr:twoCellAnchor>
  <xdr:twoCellAnchor>
    <xdr:from>
      <xdr:col>7</xdr:col>
      <xdr:colOff>130969</xdr:colOff>
      <xdr:row>18</xdr:row>
      <xdr:rowOff>126999</xdr:rowOff>
    </xdr:from>
    <xdr:to>
      <xdr:col>10</xdr:col>
      <xdr:colOff>464344</xdr:colOff>
      <xdr:row>26</xdr:row>
      <xdr:rowOff>119063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67125" y="2841624"/>
          <a:ext cx="2452688" cy="13255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生年月日は、半角で</a:t>
          </a:r>
          <a:endParaRPr kumimoji="1" lang="en-US" altLang="ja-JP" sz="1600" b="1">
            <a:solidFill>
              <a:srgbClr val="FF0000"/>
            </a:solidFill>
          </a:endParaRPr>
        </a:p>
        <a:p>
          <a:r>
            <a:rPr kumimoji="1" lang="en-US" altLang="ja-JP" sz="1600" b="1">
              <a:solidFill>
                <a:srgbClr val="FF0000"/>
              </a:solidFill>
            </a:rPr>
            <a:t>H21.4.2</a:t>
          </a:r>
        </a:p>
        <a:p>
          <a:r>
            <a:rPr kumimoji="1" lang="ja-JP" altLang="en-US" sz="1600" b="1">
              <a:solidFill>
                <a:srgbClr val="FF0000"/>
              </a:solidFill>
            </a:rPr>
            <a:t>の形で入力をお願いします。</a:t>
          </a:r>
        </a:p>
      </xdr:txBody>
    </xdr:sp>
    <xdr:clientData/>
  </xdr:twoCellAnchor>
  <xdr:twoCellAnchor>
    <xdr:from>
      <xdr:col>17</xdr:col>
      <xdr:colOff>642938</xdr:colOff>
      <xdr:row>14</xdr:row>
      <xdr:rowOff>83344</xdr:rowOff>
    </xdr:from>
    <xdr:to>
      <xdr:col>20</xdr:col>
      <xdr:colOff>666750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15501" y="2464594"/>
          <a:ext cx="2059780" cy="18454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姓名の間に</a:t>
          </a:r>
          <a:endParaRPr kumimoji="1" lang="en-US" altLang="ja-JP" sz="2000">
            <a:solidFill>
              <a:srgbClr val="FF0000"/>
            </a:solidFill>
          </a:endParaRPr>
        </a:p>
        <a:p>
          <a:r>
            <a:rPr kumimoji="1" lang="ja-JP" altLang="en-US" sz="2000">
              <a:solidFill>
                <a:srgbClr val="FF0000"/>
              </a:solidFill>
            </a:rPr>
            <a:t>１ます空ける。</a:t>
          </a:r>
          <a:endParaRPr kumimoji="1" lang="en-US" altLang="ja-JP" sz="2000">
            <a:solidFill>
              <a:srgbClr val="FF0000"/>
            </a:solidFill>
          </a:endParaRPr>
        </a:p>
        <a:p>
          <a:r>
            <a:rPr kumimoji="1" lang="ja-JP" altLang="en-US" sz="1100"/>
            <a:t>　（例）伊藤　竜馬</a:t>
          </a:r>
          <a:endParaRPr kumimoji="1" lang="en-US" altLang="ja-JP" sz="1100"/>
        </a:p>
        <a:p>
          <a:r>
            <a:rPr kumimoji="1" lang="ja-JP" altLang="en-US" sz="1100"/>
            <a:t>　（例）錦織　圭</a:t>
          </a:r>
          <a:endParaRPr kumimoji="1" lang="en-US" altLang="ja-JP" sz="1100"/>
        </a:p>
        <a:p>
          <a:r>
            <a:rPr kumimoji="1" lang="ja-JP" altLang="en-US" sz="1100"/>
            <a:t>　（例）小ノ澤　新</a:t>
          </a:r>
          <a:endParaRPr kumimoji="1" lang="en-US" altLang="ja-JP" sz="1100"/>
        </a:p>
        <a:p>
          <a:r>
            <a:rPr kumimoji="1" lang="ja-JP" altLang="en-US" sz="1100"/>
            <a:t>　（例）森田　あゆみ</a:t>
          </a:r>
        </a:p>
      </xdr:txBody>
    </xdr:sp>
    <xdr:clientData/>
  </xdr:twoCellAnchor>
  <xdr:twoCellAnchor>
    <xdr:from>
      <xdr:col>17</xdr:col>
      <xdr:colOff>297657</xdr:colOff>
      <xdr:row>0</xdr:row>
      <xdr:rowOff>142875</xdr:rowOff>
    </xdr:from>
    <xdr:to>
      <xdr:col>21</xdr:col>
      <xdr:colOff>440531</xdr:colOff>
      <xdr:row>11</xdr:row>
      <xdr:rowOff>83343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370220" y="142875"/>
          <a:ext cx="2869405" cy="18216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400" b="1">
              <a:solidFill>
                <a:srgbClr val="FF0000"/>
              </a:solidFill>
            </a:rPr>
            <a:t>正しい入力に</a:t>
          </a:r>
          <a:endParaRPr kumimoji="1" lang="en-US" altLang="ja-JP" sz="2400" b="1">
            <a:solidFill>
              <a:srgbClr val="FF0000"/>
            </a:solidFill>
          </a:endParaRPr>
        </a:p>
        <a:p>
          <a:r>
            <a:rPr kumimoji="1" lang="ja-JP" altLang="en-US" sz="2400" b="1">
              <a:solidFill>
                <a:srgbClr val="FF0000"/>
              </a:solidFill>
            </a:rPr>
            <a:t>ご協力ください。</a:t>
          </a:r>
          <a:endParaRPr kumimoji="1" lang="en-US" altLang="ja-JP" sz="2400" b="1">
            <a:solidFill>
              <a:srgbClr val="FF0000"/>
            </a:solidFill>
          </a:endParaRPr>
        </a:p>
        <a:p>
          <a:r>
            <a:rPr kumimoji="1" lang="ja-JP" altLang="en-US" sz="2400" b="1">
              <a:solidFill>
                <a:srgbClr val="FF0000"/>
              </a:solidFill>
            </a:rPr>
            <a:t>これまでと</a:t>
          </a:r>
          <a:endParaRPr kumimoji="1" lang="en-US" altLang="ja-JP" sz="2400" b="1">
            <a:solidFill>
              <a:srgbClr val="FF0000"/>
            </a:solidFill>
          </a:endParaRPr>
        </a:p>
        <a:p>
          <a:r>
            <a:rPr kumimoji="1" lang="ja-JP" altLang="en-US" sz="2400" b="1">
              <a:solidFill>
                <a:srgbClr val="FF0000"/>
              </a:solidFill>
            </a:rPr>
            <a:t>変更になっています。</a:t>
          </a:r>
        </a:p>
      </xdr:txBody>
    </xdr:sp>
    <xdr:clientData/>
  </xdr:twoCellAnchor>
  <xdr:twoCellAnchor>
    <xdr:from>
      <xdr:col>18</xdr:col>
      <xdr:colOff>214312</xdr:colOff>
      <xdr:row>12</xdr:row>
      <xdr:rowOff>47626</xdr:rowOff>
    </xdr:from>
    <xdr:to>
      <xdr:col>19</xdr:col>
      <xdr:colOff>595311</xdr:colOff>
      <xdr:row>13</xdr:row>
      <xdr:rowOff>119063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322718" y="2095501"/>
          <a:ext cx="690562" cy="238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2</xdr:row>
      <xdr:rowOff>28574</xdr:rowOff>
    </xdr:from>
    <xdr:to>
      <xdr:col>9</xdr:col>
      <xdr:colOff>333375</xdr:colOff>
      <xdr:row>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39750" y="417512"/>
          <a:ext cx="5183188" cy="6302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「学校番号」、「順位（キャプテンの順位番号を○で囲む）」、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「年齢」、「生年月日」、「学校長名」、「備考」のみ入力して下さい。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600" b="1">
            <a:solidFill>
              <a:srgbClr val="FF0000"/>
            </a:solidFill>
          </a:endParaRPr>
        </a:p>
      </xdr:txBody>
    </xdr:sp>
    <xdr:clientData fPrintsWithSheet="0"/>
  </xdr:twoCellAnchor>
  <xdr:oneCellAnchor>
    <xdr:from>
      <xdr:col>10</xdr:col>
      <xdr:colOff>71437</xdr:colOff>
      <xdr:row>15</xdr:row>
      <xdr:rowOff>285750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19812" y="4655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17</xdr:row>
      <xdr:rowOff>285750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386512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19</xdr:row>
      <xdr:rowOff>285750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86512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942976</xdr:colOff>
      <xdr:row>7</xdr:row>
      <xdr:rowOff>114301</xdr:rowOff>
    </xdr:from>
    <xdr:to>
      <xdr:col>10</xdr:col>
      <xdr:colOff>342108</xdr:colOff>
      <xdr:row>8</xdr:row>
      <xdr:rowOff>214313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443039" y="2459832"/>
          <a:ext cx="5209382" cy="421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「備考」には令和８年度の戦績等をご記入ください。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238126</xdr:colOff>
      <xdr:row>1</xdr:row>
      <xdr:rowOff>76199</xdr:rowOff>
    </xdr:from>
    <xdr:to>
      <xdr:col>10</xdr:col>
      <xdr:colOff>154782</xdr:colOff>
      <xdr:row>4</xdr:row>
      <xdr:rowOff>11906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98501" y="385762"/>
          <a:ext cx="5226844" cy="6262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「学校番号」、「順位（キャプテンの順位番号を○で囲む）」、</a:t>
          </a:r>
        </a:p>
        <a:p>
          <a:r>
            <a:rPr kumimoji="1" lang="ja-JP" altLang="en-US" sz="1400" b="1">
              <a:solidFill>
                <a:srgbClr val="FF0000"/>
              </a:solidFill>
            </a:rPr>
            <a:t>「年齢」、「生年月日」、「学校長名」、「備考」のみ入力して下さい。</a:t>
          </a:r>
        </a:p>
      </xdr:txBody>
    </xdr:sp>
    <xdr:clientData fPrintsWithSheet="0"/>
  </xdr:twoCellAnchor>
  <xdr:oneCellAnchor>
    <xdr:from>
      <xdr:col>10</xdr:col>
      <xdr:colOff>71437</xdr:colOff>
      <xdr:row>15</xdr:row>
      <xdr:rowOff>285750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386512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17</xdr:row>
      <xdr:rowOff>285750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386512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19</xdr:row>
      <xdr:rowOff>285750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6386512" y="823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942976</xdr:colOff>
      <xdr:row>7</xdr:row>
      <xdr:rowOff>114301</xdr:rowOff>
    </xdr:from>
    <xdr:to>
      <xdr:col>10</xdr:col>
      <xdr:colOff>342108</xdr:colOff>
      <xdr:row>8</xdr:row>
      <xdr:rowOff>178594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443039" y="2459832"/>
          <a:ext cx="5209382" cy="3857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「備考」には令和８年度の戦績等をご記入ください。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386512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386512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6386512" y="823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247650</xdr:colOff>
      <xdr:row>2</xdr:row>
      <xdr:rowOff>28575</xdr:rowOff>
    </xdr:from>
    <xdr:to>
      <xdr:col>11</xdr:col>
      <xdr:colOff>412750</xdr:colOff>
      <xdr:row>3</xdr:row>
      <xdr:rowOff>330201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11200" y="403225"/>
          <a:ext cx="5137150" cy="466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「学校番号」、「学校長名」のみ入力をお願いします。</a:t>
          </a:r>
        </a:p>
      </xdr:txBody>
    </xdr:sp>
    <xdr:clientData fPrintsWithSheet="0"/>
  </xdr:twoCellAnchor>
  <xdr:oneCellAnchor>
    <xdr:from>
      <xdr:col>11</xdr:col>
      <xdr:colOff>0</xdr:colOff>
      <xdr:row>14</xdr:row>
      <xdr:rowOff>285750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386512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16</xdr:row>
      <xdr:rowOff>285750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6386512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18</xdr:row>
      <xdr:rowOff>285750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386512" y="823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2</xdr:row>
      <xdr:rowOff>0</xdr:rowOff>
    </xdr:from>
    <xdr:to>
      <xdr:col>11</xdr:col>
      <xdr:colOff>571500</xdr:colOff>
      <xdr:row>3</xdr:row>
      <xdr:rowOff>257175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96950" y="374650"/>
          <a:ext cx="5010150" cy="422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「学校番号」、「学校長名」のみ入力をお願いします。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8"/>
  <sheetViews>
    <sheetView tabSelected="1" zoomScale="80" zoomScaleNormal="80" workbookViewId="0">
      <selection activeCell="A5" sqref="A5"/>
    </sheetView>
  </sheetViews>
  <sheetFormatPr defaultRowHeight="13.5" x14ac:dyDescent="0.15"/>
  <cols>
    <col min="3" max="3" width="13.625" customWidth="1"/>
    <col min="4" max="4" width="5.125" customWidth="1"/>
    <col min="5" max="5" width="9.25" customWidth="1"/>
    <col min="6" max="6" width="6.25" hidden="1" customWidth="1"/>
    <col min="7" max="7" width="2.75" hidden="1" customWidth="1"/>
    <col min="8" max="8" width="13.625" customWidth="1"/>
    <col min="9" max="9" width="5.125" customWidth="1"/>
    <col min="13" max="13" width="13.625" customWidth="1"/>
    <col min="14" max="14" width="4.125" customWidth="1"/>
    <col min="15" max="15" width="9.375" customWidth="1"/>
    <col min="16" max="16" width="6.25" hidden="1" customWidth="1"/>
    <col min="17" max="17" width="2.75" hidden="1" customWidth="1"/>
    <col min="18" max="18" width="13.625" customWidth="1"/>
    <col min="19" max="19" width="4.125" customWidth="1"/>
  </cols>
  <sheetData>
    <row r="1" spans="1:17" ht="17.25" x14ac:dyDescent="0.15">
      <c r="A1" s="4" t="s">
        <v>296</v>
      </c>
    </row>
    <row r="2" spans="1:17" x14ac:dyDescent="0.15">
      <c r="A2" t="s">
        <v>3</v>
      </c>
      <c r="K2" t="s">
        <v>224</v>
      </c>
    </row>
    <row r="3" spans="1:17" x14ac:dyDescent="0.15">
      <c r="A3" t="s">
        <v>0</v>
      </c>
      <c r="B3" t="s">
        <v>2</v>
      </c>
      <c r="C3" t="e">
        <f>IF(A4=" "," ",VLOOKUP(A4,高体連加盟校一覧!$A$2:$B$56,2))</f>
        <v>#N/A</v>
      </c>
      <c r="K3" t="s">
        <v>0</v>
      </c>
      <c r="L3" t="s">
        <v>2</v>
      </c>
      <c r="M3" t="e">
        <f>VLOOKUP(K4,高体連加盟校一覧!$A$2:$B$56,2)</f>
        <v>#N/A</v>
      </c>
    </row>
    <row r="4" spans="1:17" x14ac:dyDescent="0.15">
      <c r="A4" s="8"/>
      <c r="B4" s="6"/>
      <c r="C4" s="11" t="s">
        <v>13</v>
      </c>
      <c r="D4" s="11" t="s">
        <v>14</v>
      </c>
      <c r="E4" s="11" t="s">
        <v>10</v>
      </c>
      <c r="F4" s="18"/>
      <c r="G4" s="18"/>
      <c r="K4" s="7"/>
      <c r="L4" s="6"/>
      <c r="M4" s="11" t="s">
        <v>13</v>
      </c>
      <c r="N4" s="11" t="s">
        <v>14</v>
      </c>
      <c r="O4" s="11" t="s">
        <v>10</v>
      </c>
      <c r="P4" s="18"/>
      <c r="Q4" s="18"/>
    </row>
    <row r="5" spans="1:17" x14ac:dyDescent="0.15">
      <c r="B5" s="11" t="s">
        <v>12</v>
      </c>
      <c r="C5" s="10"/>
      <c r="D5" s="9"/>
      <c r="E5" s="9"/>
      <c r="L5" s="11" t="s">
        <v>12</v>
      </c>
      <c r="M5" s="12"/>
      <c r="N5" s="9"/>
      <c r="O5" s="9"/>
    </row>
    <row r="6" spans="1:17" x14ac:dyDescent="0.15">
      <c r="B6" s="11" t="s">
        <v>11</v>
      </c>
      <c r="C6" s="10"/>
      <c r="D6" s="10"/>
      <c r="E6" s="33"/>
      <c r="F6" s="41" t="e">
        <f>$C$3</f>
        <v>#N/A</v>
      </c>
      <c r="G6" s="8">
        <f>$A$4</f>
        <v>0</v>
      </c>
      <c r="L6" s="11" t="s">
        <v>11</v>
      </c>
      <c r="M6" s="12"/>
      <c r="N6" s="12"/>
      <c r="O6" s="34"/>
      <c r="P6" s="42" t="e">
        <f>$M$3</f>
        <v>#N/A</v>
      </c>
      <c r="Q6" s="7">
        <f>$K$4</f>
        <v>0</v>
      </c>
    </row>
    <row r="7" spans="1:17" x14ac:dyDescent="0.15">
      <c r="B7" s="11" t="s">
        <v>5</v>
      </c>
      <c r="C7" s="10"/>
      <c r="D7" s="10"/>
      <c r="E7" s="33"/>
      <c r="F7" s="41" t="e">
        <f t="shared" ref="F7:F38" si="0">$C$3</f>
        <v>#N/A</v>
      </c>
      <c r="G7" s="8">
        <f t="shared" ref="G7:G38" si="1">$A$4</f>
        <v>0</v>
      </c>
      <c r="L7" s="11" t="s">
        <v>5</v>
      </c>
      <c r="M7" s="12"/>
      <c r="N7" s="12"/>
      <c r="O7" s="34"/>
      <c r="P7" s="42" t="e">
        <f t="shared" ref="P7:P38" si="2">$M$3</f>
        <v>#N/A</v>
      </c>
      <c r="Q7" s="7">
        <f t="shared" ref="Q7:Q38" si="3">$K$4</f>
        <v>0</v>
      </c>
    </row>
    <row r="8" spans="1:17" x14ac:dyDescent="0.15">
      <c r="B8" s="11" t="s">
        <v>6</v>
      </c>
      <c r="C8" s="10"/>
      <c r="D8" s="10"/>
      <c r="E8" s="33"/>
      <c r="F8" s="41" t="e">
        <f t="shared" si="0"/>
        <v>#N/A</v>
      </c>
      <c r="G8" s="8">
        <f t="shared" si="1"/>
        <v>0</v>
      </c>
      <c r="L8" s="11" t="s">
        <v>6</v>
      </c>
      <c r="M8" s="12"/>
      <c r="N8" s="12"/>
      <c r="O8" s="34"/>
      <c r="P8" s="42" t="e">
        <f t="shared" si="2"/>
        <v>#N/A</v>
      </c>
      <c r="Q8" s="7">
        <f t="shared" si="3"/>
        <v>0</v>
      </c>
    </row>
    <row r="9" spans="1:17" x14ac:dyDescent="0.15">
      <c r="B9" s="11" t="s">
        <v>7</v>
      </c>
      <c r="C9" s="10"/>
      <c r="D9" s="10"/>
      <c r="E9" s="33"/>
      <c r="F9" s="41" t="e">
        <f t="shared" si="0"/>
        <v>#N/A</v>
      </c>
      <c r="G9" s="8">
        <f t="shared" si="1"/>
        <v>0</v>
      </c>
      <c r="L9" s="11" t="s">
        <v>7</v>
      </c>
      <c r="M9" s="12"/>
      <c r="N9" s="12"/>
      <c r="O9" s="34"/>
      <c r="P9" s="42" t="e">
        <f t="shared" si="2"/>
        <v>#N/A</v>
      </c>
      <c r="Q9" s="7">
        <f t="shared" si="3"/>
        <v>0</v>
      </c>
    </row>
    <row r="10" spans="1:17" x14ac:dyDescent="0.15">
      <c r="B10" s="11" t="s">
        <v>8</v>
      </c>
      <c r="C10" s="10"/>
      <c r="D10" s="10"/>
      <c r="E10" s="33"/>
      <c r="F10" s="41" t="e">
        <f t="shared" si="0"/>
        <v>#N/A</v>
      </c>
      <c r="G10" s="8">
        <f t="shared" si="1"/>
        <v>0</v>
      </c>
      <c r="L10" s="11" t="s">
        <v>8</v>
      </c>
      <c r="M10" s="12"/>
      <c r="N10" s="12"/>
      <c r="O10" s="34"/>
      <c r="P10" s="42" t="e">
        <f t="shared" si="2"/>
        <v>#N/A</v>
      </c>
      <c r="Q10" s="7">
        <f t="shared" si="3"/>
        <v>0</v>
      </c>
    </row>
    <row r="11" spans="1:17" x14ac:dyDescent="0.15">
      <c r="B11" s="11" t="s">
        <v>9</v>
      </c>
      <c r="C11" s="10"/>
      <c r="D11" s="10"/>
      <c r="E11" s="33"/>
      <c r="F11" s="41" t="e">
        <f t="shared" si="0"/>
        <v>#N/A</v>
      </c>
      <c r="G11" s="8">
        <f t="shared" si="1"/>
        <v>0</v>
      </c>
      <c r="L11" s="11" t="s">
        <v>9</v>
      </c>
      <c r="M11" s="12"/>
      <c r="N11" s="12"/>
      <c r="O11" s="34"/>
      <c r="P11" s="42" t="e">
        <f t="shared" si="2"/>
        <v>#N/A</v>
      </c>
      <c r="Q11" s="7">
        <f t="shared" si="3"/>
        <v>0</v>
      </c>
    </row>
    <row r="12" spans="1:17" x14ac:dyDescent="0.15">
      <c r="B12" s="11" t="s">
        <v>17</v>
      </c>
      <c r="C12" s="10"/>
      <c r="D12" s="10"/>
      <c r="E12" s="33"/>
      <c r="F12" s="41" t="e">
        <f t="shared" si="0"/>
        <v>#N/A</v>
      </c>
      <c r="G12" s="8">
        <f t="shared" si="1"/>
        <v>0</v>
      </c>
      <c r="L12" s="11" t="s">
        <v>17</v>
      </c>
      <c r="M12" s="12"/>
      <c r="N12" s="12"/>
      <c r="O12" s="34"/>
      <c r="P12" s="42" t="e">
        <f t="shared" si="2"/>
        <v>#N/A</v>
      </c>
      <c r="Q12" s="7">
        <f t="shared" si="3"/>
        <v>0</v>
      </c>
    </row>
    <row r="13" spans="1:17" x14ac:dyDescent="0.15">
      <c r="B13" s="11" t="s">
        <v>18</v>
      </c>
      <c r="C13" s="10"/>
      <c r="D13" s="10"/>
      <c r="E13" s="33"/>
      <c r="F13" s="41" t="e">
        <f t="shared" si="0"/>
        <v>#N/A</v>
      </c>
      <c r="G13" s="8">
        <f t="shared" si="1"/>
        <v>0</v>
      </c>
      <c r="L13" s="11" t="s">
        <v>18</v>
      </c>
      <c r="M13" s="12"/>
      <c r="N13" s="12"/>
      <c r="O13" s="34"/>
      <c r="P13" s="42" t="e">
        <f t="shared" si="2"/>
        <v>#N/A</v>
      </c>
      <c r="Q13" s="7">
        <f t="shared" si="3"/>
        <v>0</v>
      </c>
    </row>
    <row r="14" spans="1:17" x14ac:dyDescent="0.15">
      <c r="B14" s="11" t="s">
        <v>19</v>
      </c>
      <c r="C14" s="10"/>
      <c r="D14" s="10"/>
      <c r="E14" s="33"/>
      <c r="F14" s="41" t="e">
        <f t="shared" si="0"/>
        <v>#N/A</v>
      </c>
      <c r="G14" s="8">
        <f t="shared" si="1"/>
        <v>0</v>
      </c>
      <c r="L14" s="11" t="s">
        <v>19</v>
      </c>
      <c r="M14" s="12"/>
      <c r="N14" s="12"/>
      <c r="O14" s="34"/>
      <c r="P14" s="42" t="e">
        <f t="shared" si="2"/>
        <v>#N/A</v>
      </c>
      <c r="Q14" s="7">
        <f t="shared" si="3"/>
        <v>0</v>
      </c>
    </row>
    <row r="15" spans="1:17" x14ac:dyDescent="0.15">
      <c r="F15" s="41"/>
      <c r="G15" s="8"/>
      <c r="P15" s="42"/>
      <c r="Q15" s="7"/>
    </row>
    <row r="16" spans="1:17" x14ac:dyDescent="0.15">
      <c r="A16" t="s">
        <v>15</v>
      </c>
      <c r="F16" s="41"/>
      <c r="G16" s="8"/>
      <c r="K16" t="s">
        <v>258</v>
      </c>
      <c r="P16" s="42"/>
      <c r="Q16" s="7"/>
    </row>
    <row r="17" spans="1:20" x14ac:dyDescent="0.15">
      <c r="B17" s="11" t="s">
        <v>16</v>
      </c>
      <c r="C17" s="11" t="s">
        <v>13</v>
      </c>
      <c r="D17" s="11" t="s">
        <v>14</v>
      </c>
      <c r="E17" s="11" t="s">
        <v>10</v>
      </c>
      <c r="F17" s="41"/>
      <c r="G17" s="8"/>
      <c r="L17" s="11" t="s">
        <v>16</v>
      </c>
      <c r="M17" s="11" t="s">
        <v>13</v>
      </c>
      <c r="N17" s="11" t="s">
        <v>14</v>
      </c>
      <c r="O17" s="11" t="s">
        <v>10</v>
      </c>
      <c r="P17" s="42" t="e">
        <f t="shared" si="2"/>
        <v>#N/A</v>
      </c>
      <c r="Q17" s="7">
        <f t="shared" si="3"/>
        <v>0</v>
      </c>
    </row>
    <row r="18" spans="1:20" x14ac:dyDescent="0.15">
      <c r="B18" s="11" t="s">
        <v>11</v>
      </c>
      <c r="C18" s="10"/>
      <c r="D18" s="10"/>
      <c r="E18" s="33"/>
      <c r="F18" s="41" t="e">
        <f t="shared" si="0"/>
        <v>#N/A</v>
      </c>
      <c r="G18" s="8">
        <f t="shared" si="1"/>
        <v>0</v>
      </c>
      <c r="L18" s="11" t="s">
        <v>11</v>
      </c>
      <c r="M18" s="12"/>
      <c r="N18" s="12"/>
      <c r="O18" s="34"/>
      <c r="P18" s="42" t="e">
        <f t="shared" si="2"/>
        <v>#N/A</v>
      </c>
      <c r="Q18" s="7">
        <f t="shared" si="3"/>
        <v>0</v>
      </c>
    </row>
    <row r="19" spans="1:20" x14ac:dyDescent="0.15">
      <c r="B19" s="11" t="s">
        <v>5</v>
      </c>
      <c r="C19" s="10"/>
      <c r="D19" s="10"/>
      <c r="E19" s="33"/>
      <c r="F19" s="41" t="e">
        <f t="shared" si="0"/>
        <v>#N/A</v>
      </c>
      <c r="G19" s="8">
        <f t="shared" si="1"/>
        <v>0</v>
      </c>
      <c r="L19" s="11" t="s">
        <v>5</v>
      </c>
      <c r="M19" s="12"/>
      <c r="N19" s="12"/>
      <c r="O19" s="34"/>
      <c r="P19" s="42" t="e">
        <f t="shared" si="2"/>
        <v>#N/A</v>
      </c>
      <c r="Q19" s="7">
        <f t="shared" si="3"/>
        <v>0</v>
      </c>
    </row>
    <row r="20" spans="1:20" x14ac:dyDescent="0.15">
      <c r="B20" s="11" t="s">
        <v>6</v>
      </c>
      <c r="C20" s="10"/>
      <c r="D20" s="10"/>
      <c r="E20" s="33"/>
      <c r="F20" s="41" t="e">
        <f t="shared" si="0"/>
        <v>#N/A</v>
      </c>
      <c r="G20" s="8">
        <f t="shared" si="1"/>
        <v>0</v>
      </c>
      <c r="L20" s="11" t="s">
        <v>6</v>
      </c>
      <c r="M20" s="12"/>
      <c r="N20" s="12"/>
      <c r="O20" s="34"/>
      <c r="P20" s="42" t="e">
        <f t="shared" si="2"/>
        <v>#N/A</v>
      </c>
      <c r="Q20" s="7">
        <f t="shared" si="3"/>
        <v>0</v>
      </c>
    </row>
    <row r="21" spans="1:20" x14ac:dyDescent="0.15">
      <c r="B21" s="11" t="s">
        <v>7</v>
      </c>
      <c r="C21" s="10"/>
      <c r="D21" s="10"/>
      <c r="E21" s="33"/>
      <c r="F21" s="41" t="e">
        <f t="shared" si="0"/>
        <v>#N/A</v>
      </c>
      <c r="G21" s="8">
        <f t="shared" si="1"/>
        <v>0</v>
      </c>
      <c r="L21" s="11" t="s">
        <v>7</v>
      </c>
      <c r="M21" s="12"/>
      <c r="N21" s="12"/>
      <c r="O21" s="34"/>
      <c r="P21" s="42" t="e">
        <f t="shared" si="2"/>
        <v>#N/A</v>
      </c>
      <c r="Q21" s="7">
        <f t="shared" si="3"/>
        <v>0</v>
      </c>
    </row>
    <row r="22" spans="1:20" ht="14.25" thickBot="1" x14ac:dyDescent="0.2">
      <c r="B22" s="11" t="s">
        <v>8</v>
      </c>
      <c r="C22" s="48"/>
      <c r="D22" s="48"/>
      <c r="E22" s="49"/>
      <c r="F22" s="41" t="e">
        <f t="shared" si="0"/>
        <v>#N/A</v>
      </c>
      <c r="G22" s="8">
        <f t="shared" si="1"/>
        <v>0</v>
      </c>
      <c r="L22" s="11" t="s">
        <v>8</v>
      </c>
      <c r="M22" s="12"/>
      <c r="N22" s="12"/>
      <c r="O22" s="34"/>
      <c r="P22" s="42" t="e">
        <f t="shared" si="2"/>
        <v>#N/A</v>
      </c>
      <c r="Q22" s="7">
        <f t="shared" si="3"/>
        <v>0</v>
      </c>
    </row>
    <row r="23" spans="1:20" ht="14.25" thickBot="1" x14ac:dyDescent="0.2">
      <c r="B23" s="11" t="s">
        <v>9</v>
      </c>
      <c r="C23" s="50"/>
      <c r="D23" s="50"/>
      <c r="E23" s="51"/>
      <c r="F23" s="41" t="e">
        <f t="shared" si="0"/>
        <v>#N/A</v>
      </c>
      <c r="G23" s="8">
        <f t="shared" si="1"/>
        <v>0</v>
      </c>
      <c r="L23" s="11" t="s">
        <v>9</v>
      </c>
      <c r="M23" s="54"/>
      <c r="N23" s="54"/>
      <c r="O23" s="55"/>
      <c r="P23" s="42" t="e">
        <f t="shared" si="2"/>
        <v>#N/A</v>
      </c>
      <c r="Q23" s="7">
        <f t="shared" si="3"/>
        <v>0</v>
      </c>
    </row>
    <row r="24" spans="1:20" x14ac:dyDescent="0.15">
      <c r="B24" s="11" t="s">
        <v>17</v>
      </c>
      <c r="C24" s="10"/>
      <c r="D24" s="10"/>
      <c r="E24" s="33"/>
      <c r="F24" s="41" t="e">
        <f t="shared" si="0"/>
        <v>#N/A</v>
      </c>
      <c r="G24" s="8">
        <f t="shared" si="1"/>
        <v>0</v>
      </c>
      <c r="L24" s="11" t="s">
        <v>17</v>
      </c>
      <c r="M24" s="56"/>
      <c r="N24" s="56"/>
      <c r="O24" s="57"/>
      <c r="P24" s="42" t="e">
        <f t="shared" si="2"/>
        <v>#N/A</v>
      </c>
      <c r="Q24" s="7">
        <f t="shared" si="3"/>
        <v>0</v>
      </c>
    </row>
    <row r="25" spans="1:20" x14ac:dyDescent="0.15">
      <c r="B25" s="11" t="s">
        <v>18</v>
      </c>
      <c r="C25" s="10"/>
      <c r="D25" s="10"/>
      <c r="E25" s="33"/>
      <c r="F25" s="41" t="e">
        <f t="shared" si="0"/>
        <v>#N/A</v>
      </c>
      <c r="G25" s="8">
        <f t="shared" si="1"/>
        <v>0</v>
      </c>
      <c r="L25" s="11" t="s">
        <v>18</v>
      </c>
      <c r="M25" s="12"/>
      <c r="N25" s="12"/>
      <c r="O25" s="34"/>
      <c r="P25" s="42" t="e">
        <f t="shared" si="2"/>
        <v>#N/A</v>
      </c>
      <c r="Q25" s="7">
        <f t="shared" si="3"/>
        <v>0</v>
      </c>
    </row>
    <row r="26" spans="1:20" x14ac:dyDescent="0.15">
      <c r="B26" s="11" t="s">
        <v>19</v>
      </c>
      <c r="C26" s="10"/>
      <c r="D26" s="10"/>
      <c r="E26" s="33"/>
      <c r="F26" s="41" t="e">
        <f t="shared" si="0"/>
        <v>#N/A</v>
      </c>
      <c r="G26" s="8">
        <f t="shared" si="1"/>
        <v>0</v>
      </c>
      <c r="L26" s="11" t="s">
        <v>19</v>
      </c>
      <c r="M26" s="12"/>
      <c r="N26" s="12"/>
      <c r="O26" s="34"/>
      <c r="P26" s="42" t="e">
        <f t="shared" si="2"/>
        <v>#N/A</v>
      </c>
      <c r="Q26" s="7">
        <f t="shared" si="3"/>
        <v>0</v>
      </c>
    </row>
    <row r="27" spans="1:20" x14ac:dyDescent="0.15">
      <c r="B27" s="11" t="s">
        <v>20</v>
      </c>
      <c r="C27" s="10"/>
      <c r="D27" s="10"/>
      <c r="E27" s="33"/>
      <c r="F27" s="41" t="e">
        <f t="shared" si="0"/>
        <v>#N/A</v>
      </c>
      <c r="G27" s="8">
        <f t="shared" si="1"/>
        <v>0</v>
      </c>
      <c r="L27" s="11" t="s">
        <v>20</v>
      </c>
      <c r="M27" s="12"/>
      <c r="N27" s="12"/>
      <c r="O27" s="34"/>
      <c r="P27" s="42" t="e">
        <f t="shared" si="2"/>
        <v>#N/A</v>
      </c>
      <c r="Q27" s="7">
        <f t="shared" si="3"/>
        <v>0</v>
      </c>
    </row>
    <row r="28" spans="1:20" x14ac:dyDescent="0.15">
      <c r="B28" s="11" t="s">
        <v>260</v>
      </c>
      <c r="C28" s="10"/>
      <c r="D28" s="10"/>
      <c r="E28" s="33"/>
      <c r="F28" s="41" t="e">
        <f t="shared" si="0"/>
        <v>#N/A</v>
      </c>
      <c r="G28" s="8">
        <f t="shared" si="1"/>
        <v>0</v>
      </c>
      <c r="L28" s="11" t="s">
        <v>260</v>
      </c>
      <c r="M28" s="12"/>
      <c r="N28" s="12"/>
      <c r="O28" s="34"/>
      <c r="P28" s="42" t="e">
        <f t="shared" si="2"/>
        <v>#N/A</v>
      </c>
      <c r="Q28" s="7">
        <f t="shared" si="3"/>
        <v>0</v>
      </c>
    </row>
    <row r="29" spans="1:20" x14ac:dyDescent="0.15">
      <c r="B29" s="11" t="s">
        <v>261</v>
      </c>
      <c r="C29" s="10"/>
      <c r="D29" s="10"/>
      <c r="E29" s="33"/>
      <c r="F29" s="41" t="e">
        <f t="shared" si="0"/>
        <v>#N/A</v>
      </c>
      <c r="G29" s="8">
        <f t="shared" si="1"/>
        <v>0</v>
      </c>
      <c r="L29" s="11" t="s">
        <v>261</v>
      </c>
      <c r="M29" s="12"/>
      <c r="N29" s="12"/>
      <c r="O29" s="34"/>
      <c r="P29" s="42" t="e">
        <f t="shared" si="2"/>
        <v>#N/A</v>
      </c>
      <c r="Q29" s="7">
        <f t="shared" si="3"/>
        <v>0</v>
      </c>
    </row>
    <row r="30" spans="1:20" x14ac:dyDescent="0.15">
      <c r="F30" s="41"/>
      <c r="G30" s="8"/>
      <c r="P30" s="42"/>
      <c r="Q30" s="7"/>
    </row>
    <row r="31" spans="1:20" x14ac:dyDescent="0.15">
      <c r="A31" t="s">
        <v>21</v>
      </c>
      <c r="F31" s="41"/>
      <c r="G31" s="8"/>
      <c r="K31" t="s">
        <v>259</v>
      </c>
      <c r="P31" s="42"/>
      <c r="Q31" s="7"/>
    </row>
    <row r="32" spans="1:20" x14ac:dyDescent="0.15">
      <c r="B32" s="11" t="s">
        <v>16</v>
      </c>
      <c r="C32" s="11" t="s">
        <v>13</v>
      </c>
      <c r="D32" s="11" t="s">
        <v>14</v>
      </c>
      <c r="E32" s="11" t="s">
        <v>10</v>
      </c>
      <c r="F32" s="41"/>
      <c r="G32" s="8"/>
      <c r="H32" s="11" t="s">
        <v>13</v>
      </c>
      <c r="I32" s="11" t="s">
        <v>14</v>
      </c>
      <c r="J32" s="11" t="s">
        <v>10</v>
      </c>
      <c r="L32" s="11" t="s">
        <v>16</v>
      </c>
      <c r="M32" s="11" t="s">
        <v>13</v>
      </c>
      <c r="N32" s="11" t="s">
        <v>14</v>
      </c>
      <c r="O32" s="11" t="s">
        <v>10</v>
      </c>
      <c r="P32" s="42"/>
      <c r="Q32" s="7"/>
      <c r="R32" s="11" t="s">
        <v>13</v>
      </c>
      <c r="S32" s="11" t="s">
        <v>14</v>
      </c>
      <c r="T32" s="11" t="s">
        <v>10</v>
      </c>
    </row>
    <row r="33" spans="2:20" x14ac:dyDescent="0.15">
      <c r="B33" s="11" t="s">
        <v>11</v>
      </c>
      <c r="C33" s="10"/>
      <c r="D33" s="10"/>
      <c r="E33" s="33"/>
      <c r="F33" s="41" t="e">
        <f t="shared" si="0"/>
        <v>#N/A</v>
      </c>
      <c r="G33" s="8">
        <f t="shared" si="1"/>
        <v>0</v>
      </c>
      <c r="H33" s="10"/>
      <c r="I33" s="10"/>
      <c r="J33" s="33"/>
      <c r="L33" s="11" t="s">
        <v>11</v>
      </c>
      <c r="M33" s="12"/>
      <c r="N33" s="12"/>
      <c r="O33" s="34"/>
      <c r="P33" s="42" t="e">
        <f t="shared" si="2"/>
        <v>#N/A</v>
      </c>
      <c r="Q33" s="7">
        <f t="shared" si="3"/>
        <v>0</v>
      </c>
      <c r="R33" s="12"/>
      <c r="S33" s="12"/>
      <c r="T33" s="34"/>
    </row>
    <row r="34" spans="2:20" x14ac:dyDescent="0.15">
      <c r="B34" s="11" t="s">
        <v>5</v>
      </c>
      <c r="C34" s="10"/>
      <c r="D34" s="10"/>
      <c r="E34" s="33"/>
      <c r="F34" s="41" t="e">
        <f t="shared" si="0"/>
        <v>#N/A</v>
      </c>
      <c r="G34" s="8">
        <f t="shared" si="1"/>
        <v>0</v>
      </c>
      <c r="H34" s="10"/>
      <c r="I34" s="10"/>
      <c r="J34" s="33"/>
      <c r="L34" s="11" t="s">
        <v>5</v>
      </c>
      <c r="M34" s="12"/>
      <c r="N34" s="12"/>
      <c r="O34" s="34"/>
      <c r="P34" s="42" t="e">
        <f t="shared" si="2"/>
        <v>#N/A</v>
      </c>
      <c r="Q34" s="7">
        <f t="shared" si="3"/>
        <v>0</v>
      </c>
      <c r="R34" s="12"/>
      <c r="S34" s="12"/>
      <c r="T34" s="34"/>
    </row>
    <row r="35" spans="2:20" x14ac:dyDescent="0.15">
      <c r="B35" s="11" t="s">
        <v>6</v>
      </c>
      <c r="C35" s="10"/>
      <c r="D35" s="10"/>
      <c r="E35" s="33"/>
      <c r="F35" s="41" t="e">
        <f t="shared" si="0"/>
        <v>#N/A</v>
      </c>
      <c r="G35" s="8">
        <f t="shared" si="1"/>
        <v>0</v>
      </c>
      <c r="H35" s="10"/>
      <c r="I35" s="10"/>
      <c r="J35" s="33"/>
      <c r="L35" s="11" t="s">
        <v>6</v>
      </c>
      <c r="M35" s="12"/>
      <c r="N35" s="12"/>
      <c r="O35" s="34"/>
      <c r="P35" s="42" t="e">
        <f t="shared" si="2"/>
        <v>#N/A</v>
      </c>
      <c r="Q35" s="7">
        <f t="shared" si="3"/>
        <v>0</v>
      </c>
      <c r="R35" s="12"/>
      <c r="S35" s="12"/>
      <c r="T35" s="34"/>
    </row>
    <row r="36" spans="2:20" ht="14.25" thickBot="1" x14ac:dyDescent="0.2">
      <c r="B36" s="11" t="s">
        <v>7</v>
      </c>
      <c r="C36" s="48"/>
      <c r="D36" s="48"/>
      <c r="E36" s="49"/>
      <c r="F36" s="41" t="e">
        <f t="shared" si="0"/>
        <v>#N/A</v>
      </c>
      <c r="G36" s="8">
        <f t="shared" si="1"/>
        <v>0</v>
      </c>
      <c r="H36" s="48"/>
      <c r="I36" s="48"/>
      <c r="J36" s="49"/>
      <c r="L36" s="11" t="s">
        <v>7</v>
      </c>
      <c r="M36" s="54"/>
      <c r="N36" s="54"/>
      <c r="O36" s="55"/>
      <c r="P36" s="42" t="e">
        <f t="shared" si="2"/>
        <v>#N/A</v>
      </c>
      <c r="Q36" s="7">
        <f t="shared" si="3"/>
        <v>0</v>
      </c>
      <c r="R36" s="54"/>
      <c r="S36" s="54"/>
      <c r="T36" s="55"/>
    </row>
    <row r="37" spans="2:20" x14ac:dyDescent="0.15">
      <c r="B37" s="11" t="s">
        <v>8</v>
      </c>
      <c r="C37" s="50"/>
      <c r="D37" s="50"/>
      <c r="E37" s="51"/>
      <c r="F37" s="52" t="e">
        <f t="shared" si="0"/>
        <v>#N/A</v>
      </c>
      <c r="G37" s="53">
        <f t="shared" si="1"/>
        <v>0</v>
      </c>
      <c r="H37" s="50"/>
      <c r="I37" s="50"/>
      <c r="J37" s="51"/>
      <c r="L37" s="11" t="s">
        <v>8</v>
      </c>
      <c r="M37" s="56"/>
      <c r="N37" s="56"/>
      <c r="O37" s="57"/>
      <c r="P37" s="58" t="e">
        <f t="shared" si="2"/>
        <v>#N/A</v>
      </c>
      <c r="Q37" s="59">
        <f t="shared" si="3"/>
        <v>0</v>
      </c>
      <c r="R37" s="56"/>
      <c r="S37" s="56"/>
      <c r="T37" s="57"/>
    </row>
    <row r="38" spans="2:20" x14ac:dyDescent="0.15">
      <c r="B38" s="11" t="s">
        <v>9</v>
      </c>
      <c r="C38" s="10"/>
      <c r="D38" s="10"/>
      <c r="E38" s="33"/>
      <c r="F38" s="41" t="e">
        <f t="shared" si="0"/>
        <v>#N/A</v>
      </c>
      <c r="G38" s="8">
        <f t="shared" si="1"/>
        <v>0</v>
      </c>
      <c r="H38" s="10"/>
      <c r="I38" s="10"/>
      <c r="J38" s="33"/>
      <c r="L38" s="11" t="s">
        <v>9</v>
      </c>
      <c r="M38" s="12"/>
      <c r="N38" s="12"/>
      <c r="O38" s="34"/>
      <c r="P38" s="42" t="e">
        <f t="shared" si="2"/>
        <v>#N/A</v>
      </c>
      <c r="Q38" s="7">
        <f t="shared" si="3"/>
        <v>0</v>
      </c>
      <c r="R38" s="12"/>
      <c r="S38" s="12"/>
      <c r="T38" s="34"/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7"/>
  <sheetViews>
    <sheetView zoomScale="80" zoomScaleNormal="80" workbookViewId="0">
      <selection activeCell="A4" sqref="A4"/>
    </sheetView>
  </sheetViews>
  <sheetFormatPr defaultRowHeight="13.5" x14ac:dyDescent="0.15"/>
  <cols>
    <col min="1" max="1" width="6.625" customWidth="1"/>
    <col min="2" max="2" width="14.5" customWidth="1"/>
    <col min="3" max="3" width="6.5" customWidth="1"/>
    <col min="4" max="4" width="7.125" customWidth="1"/>
    <col min="5" max="5" width="6.625" customWidth="1"/>
    <col min="6" max="6" width="8.875" customWidth="1"/>
    <col min="7" max="7" width="5.625" customWidth="1"/>
    <col min="8" max="8" width="6.125" customWidth="1"/>
    <col min="9" max="9" width="15.375" customWidth="1"/>
    <col min="10" max="10" width="5.5" customWidth="1"/>
    <col min="11" max="11" width="7.125" customWidth="1"/>
    <col min="12" max="12" width="13.875" customWidth="1"/>
  </cols>
  <sheetData>
    <row r="1" spans="1:11" ht="24.75" customHeight="1" x14ac:dyDescent="0.15">
      <c r="A1" s="4" t="s">
        <v>351</v>
      </c>
      <c r="J1" s="4" t="s">
        <v>291</v>
      </c>
    </row>
    <row r="2" spans="1:11" ht="6.75" customHeight="1" x14ac:dyDescent="0.15"/>
    <row r="3" spans="1:11" x14ac:dyDescent="0.15">
      <c r="A3" s="17" t="s">
        <v>0</v>
      </c>
    </row>
    <row r="4" spans="1:11" ht="35.25" customHeight="1" x14ac:dyDescent="0.15">
      <c r="A4" s="31"/>
    </row>
    <row r="5" spans="1:11" ht="24.75" customHeight="1" x14ac:dyDescent="0.15"/>
    <row r="6" spans="1:11" ht="40.5" customHeight="1" x14ac:dyDescent="0.15">
      <c r="A6" s="5" t="s">
        <v>2</v>
      </c>
      <c r="B6" s="64" t="e">
        <f>IF(A4="　","　",VLOOKUP(A4,高体連加盟校一覧!$A$2:$F$56,2,))</f>
        <v>#N/A</v>
      </c>
      <c r="C6" s="6" t="s">
        <v>225</v>
      </c>
      <c r="D6" s="11" t="s">
        <v>226</v>
      </c>
      <c r="E6" s="14" t="s">
        <v>236</v>
      </c>
      <c r="F6" s="63" t="e">
        <f>VLOOKUP(A4,高体連加盟校一覧!$A$2:$F$56,3,)</f>
        <v>#N/A</v>
      </c>
      <c r="G6" s="67" t="e">
        <f>VLOOKUP(A4,高体連加盟校一覧!$A$2:$F$56,4,)</f>
        <v>#N/A</v>
      </c>
      <c r="H6" s="67"/>
      <c r="I6" s="67"/>
      <c r="J6" s="67"/>
      <c r="K6" s="68"/>
    </row>
    <row r="7" spans="1:11" ht="40.5" customHeight="1" x14ac:dyDescent="0.15">
      <c r="A7" s="15" t="s">
        <v>4</v>
      </c>
      <c r="B7" s="76">
        <f>参加名簿!C5</f>
        <v>0</v>
      </c>
      <c r="C7" s="76"/>
      <c r="D7" s="16" t="s">
        <v>227</v>
      </c>
      <c r="E7" s="14" t="s">
        <v>237</v>
      </c>
      <c r="F7" s="69" t="e">
        <f>VLOOKUP(A4,高体連加盟校一覧!$A$2:$F$56,5,)</f>
        <v>#N/A</v>
      </c>
      <c r="G7" s="69"/>
      <c r="H7" s="35" t="s">
        <v>238</v>
      </c>
      <c r="I7" s="69" t="e">
        <f>VLOOKUP(A4,高体連加盟校一覧!$A$2:$F$56,6,)</f>
        <v>#N/A</v>
      </c>
      <c r="J7" s="69"/>
      <c r="K7" s="70"/>
    </row>
    <row r="8" spans="1:11" ht="25.5" customHeight="1" x14ac:dyDescent="0.15"/>
    <row r="9" spans="1:11" ht="20.25" customHeight="1" x14ac:dyDescent="0.15">
      <c r="A9" t="s">
        <v>262</v>
      </c>
    </row>
    <row r="10" spans="1:11" ht="30.75" customHeight="1" x14ac:dyDescent="0.15">
      <c r="A10" t="s">
        <v>228</v>
      </c>
    </row>
    <row r="11" spans="1:11" ht="40.5" customHeight="1" x14ac:dyDescent="0.15">
      <c r="A11" s="11" t="s">
        <v>16</v>
      </c>
      <c r="B11" s="77" t="s">
        <v>229</v>
      </c>
      <c r="C11" s="78"/>
      <c r="D11" s="11" t="s">
        <v>14</v>
      </c>
      <c r="E11" s="11" t="s">
        <v>230</v>
      </c>
      <c r="F11" s="74" t="s">
        <v>10</v>
      </c>
      <c r="G11" s="74"/>
      <c r="H11" s="74"/>
      <c r="I11" s="74" t="s">
        <v>263</v>
      </c>
      <c r="J11" s="74"/>
      <c r="K11" s="74"/>
    </row>
    <row r="12" spans="1:11" ht="40.5" customHeight="1" x14ac:dyDescent="0.15">
      <c r="A12" s="31">
        <v>1</v>
      </c>
      <c r="B12" s="77" t="str">
        <f>IF(参加名簿!C6="","",参加名簿!C6)</f>
        <v/>
      </c>
      <c r="C12" s="78"/>
      <c r="D12" s="11" t="str">
        <f>IF(参加名簿!D6="","",参加名簿!D6)</f>
        <v/>
      </c>
      <c r="E12" s="47"/>
      <c r="F12" s="71" t="str">
        <f>IF(参加名簿!E6="","",参加名簿!E6)</f>
        <v/>
      </c>
      <c r="G12" s="71"/>
      <c r="H12" s="71"/>
      <c r="I12" s="75"/>
      <c r="J12" s="75"/>
      <c r="K12" s="75"/>
    </row>
    <row r="13" spans="1:11" ht="40.5" customHeight="1" x14ac:dyDescent="0.15">
      <c r="A13" s="31">
        <v>2</v>
      </c>
      <c r="B13" s="77" t="str">
        <f>IF(参加名簿!C7="","",参加名簿!C7)</f>
        <v/>
      </c>
      <c r="C13" s="78"/>
      <c r="D13" s="11" t="str">
        <f>IF(参加名簿!D7="","",参加名簿!D7)</f>
        <v/>
      </c>
      <c r="E13" s="47"/>
      <c r="F13" s="71" t="str">
        <f>IF(参加名簿!E7="","",参加名簿!E7)</f>
        <v/>
      </c>
      <c r="G13" s="71"/>
      <c r="H13" s="71"/>
      <c r="I13" s="75"/>
      <c r="J13" s="75"/>
      <c r="K13" s="75"/>
    </row>
    <row r="14" spans="1:11" ht="40.5" customHeight="1" x14ac:dyDescent="0.15">
      <c r="A14" s="31">
        <v>3</v>
      </c>
      <c r="B14" s="77" t="str">
        <f>IF(参加名簿!C8="","",参加名簿!C8)</f>
        <v/>
      </c>
      <c r="C14" s="78"/>
      <c r="D14" s="11" t="str">
        <f>IF(参加名簿!D8="","",参加名簿!D8)</f>
        <v/>
      </c>
      <c r="E14" s="47"/>
      <c r="F14" s="71" t="str">
        <f>IF(参加名簿!E8="","",参加名簿!E8)</f>
        <v/>
      </c>
      <c r="G14" s="71"/>
      <c r="H14" s="71"/>
      <c r="I14" s="75"/>
      <c r="J14" s="75"/>
      <c r="K14" s="75"/>
    </row>
    <row r="15" spans="1:11" ht="40.5" customHeight="1" x14ac:dyDescent="0.15">
      <c r="A15" s="31">
        <v>4</v>
      </c>
      <c r="B15" s="77" t="str">
        <f>IF(参加名簿!C9="","",参加名簿!C9)</f>
        <v/>
      </c>
      <c r="C15" s="78"/>
      <c r="D15" s="11" t="str">
        <f>IF(参加名簿!D9="","",参加名簿!D9)</f>
        <v/>
      </c>
      <c r="E15" s="47"/>
      <c r="F15" s="71" t="str">
        <f>IF(参加名簿!E9="","",参加名簿!E9)</f>
        <v/>
      </c>
      <c r="G15" s="71"/>
      <c r="H15" s="71"/>
      <c r="I15" s="75"/>
      <c r="J15" s="75"/>
      <c r="K15" s="75"/>
    </row>
    <row r="16" spans="1:11" ht="40.5" customHeight="1" x14ac:dyDescent="0.15">
      <c r="A16" s="31">
        <v>5</v>
      </c>
      <c r="B16" s="77" t="str">
        <f>IF(参加名簿!C10="","",参加名簿!C10)</f>
        <v/>
      </c>
      <c r="C16" s="78"/>
      <c r="D16" s="11" t="str">
        <f>IF(参加名簿!D10="","",参加名簿!D10)</f>
        <v/>
      </c>
      <c r="E16" s="47"/>
      <c r="F16" s="71" t="str">
        <f>IF(参加名簿!E10="","",参加名簿!E10)</f>
        <v/>
      </c>
      <c r="G16" s="71"/>
      <c r="H16" s="71"/>
      <c r="I16" s="75"/>
      <c r="J16" s="75"/>
      <c r="K16" s="75"/>
    </row>
    <row r="17" spans="1:11" ht="40.5" customHeight="1" x14ac:dyDescent="0.15">
      <c r="A17" s="31">
        <v>6</v>
      </c>
      <c r="B17" s="77" t="str">
        <f>IF(参加名簿!C11="","",参加名簿!C11)</f>
        <v/>
      </c>
      <c r="C17" s="78"/>
      <c r="D17" s="11" t="str">
        <f>IF(参加名簿!D11="","",参加名簿!D11)</f>
        <v/>
      </c>
      <c r="E17" s="47"/>
      <c r="F17" s="71" t="str">
        <f>IF(参加名簿!E11="","",参加名簿!E11)</f>
        <v/>
      </c>
      <c r="G17" s="71"/>
      <c r="H17" s="71"/>
      <c r="I17" s="75"/>
      <c r="J17" s="75"/>
      <c r="K17" s="75"/>
    </row>
    <row r="18" spans="1:11" ht="40.5" customHeight="1" x14ac:dyDescent="0.15">
      <c r="A18" s="31">
        <v>7</v>
      </c>
      <c r="B18" s="77" t="str">
        <f>IF(参加名簿!C12="","",参加名簿!C12)</f>
        <v/>
      </c>
      <c r="C18" s="78"/>
      <c r="D18" s="11" t="str">
        <f>IF(参加名簿!D12="","",参加名簿!D12)</f>
        <v/>
      </c>
      <c r="E18" s="47"/>
      <c r="F18" s="71" t="str">
        <f>IF(参加名簿!E12="","",参加名簿!E12)</f>
        <v/>
      </c>
      <c r="G18" s="71"/>
      <c r="H18" s="71"/>
      <c r="I18" s="75"/>
      <c r="J18" s="75"/>
      <c r="K18" s="75"/>
    </row>
    <row r="19" spans="1:11" ht="40.5" customHeight="1" x14ac:dyDescent="0.15">
      <c r="A19" s="31">
        <v>8</v>
      </c>
      <c r="B19" s="77" t="str">
        <f>IF(参加名簿!C13="","",参加名簿!C13)</f>
        <v/>
      </c>
      <c r="C19" s="78"/>
      <c r="D19" s="11" t="str">
        <f>IF(参加名簿!D13="","",参加名簿!D13)</f>
        <v/>
      </c>
      <c r="E19" s="47"/>
      <c r="F19" s="71" t="str">
        <f>IF(参加名簿!E13="","",参加名簿!E13)</f>
        <v/>
      </c>
      <c r="G19" s="71"/>
      <c r="H19" s="71"/>
      <c r="I19" s="75"/>
      <c r="J19" s="75"/>
      <c r="K19" s="75"/>
    </row>
    <row r="20" spans="1:11" ht="40.5" customHeight="1" x14ac:dyDescent="0.15">
      <c r="A20" s="31">
        <v>9</v>
      </c>
      <c r="B20" s="77" t="str">
        <f>IF(参加名簿!C14="","",参加名簿!C14)</f>
        <v/>
      </c>
      <c r="C20" s="78"/>
      <c r="D20" s="11" t="str">
        <f>IF(参加名簿!D14="","",参加名簿!D14)</f>
        <v/>
      </c>
      <c r="E20" s="47"/>
      <c r="F20" s="71" t="str">
        <f>IF(参加名簿!E14="","",参加名簿!E14)</f>
        <v/>
      </c>
      <c r="G20" s="71"/>
      <c r="H20" s="71"/>
      <c r="I20" s="75"/>
      <c r="J20" s="75"/>
      <c r="K20" s="75"/>
    </row>
    <row r="21" spans="1:11" ht="30.75" customHeight="1" x14ac:dyDescent="0.15"/>
    <row r="22" spans="1:11" ht="18" customHeight="1" x14ac:dyDescent="0.15">
      <c r="A22" t="s">
        <v>232</v>
      </c>
    </row>
    <row r="23" spans="1:11" ht="18" customHeight="1" x14ac:dyDescent="0.15">
      <c r="A23" t="s">
        <v>233</v>
      </c>
    </row>
    <row r="24" spans="1:11" ht="18" customHeight="1" x14ac:dyDescent="0.15">
      <c r="A24" t="s">
        <v>231</v>
      </c>
    </row>
    <row r="26" spans="1:11" ht="23.25" customHeight="1" x14ac:dyDescent="0.15">
      <c r="B26" s="24" t="s">
        <v>350</v>
      </c>
      <c r="C26" s="32"/>
      <c r="D26" s="18" t="s">
        <v>256</v>
      </c>
      <c r="E26" s="32"/>
      <c r="F26" s="18" t="s">
        <v>257</v>
      </c>
      <c r="G26" s="66" t="s">
        <v>234</v>
      </c>
      <c r="H26" s="66"/>
      <c r="I26" s="73"/>
      <c r="J26" s="73"/>
      <c r="K26" t="s">
        <v>235</v>
      </c>
    </row>
    <row r="27" spans="1:11" ht="23.25" customHeight="1" x14ac:dyDescent="0.15">
      <c r="D27" s="72"/>
      <c r="E27" s="72"/>
      <c r="F27" s="72"/>
      <c r="G27" s="72"/>
      <c r="H27" s="72"/>
    </row>
  </sheetData>
  <sheetProtection algorithmName="SHA-512" hashValue="REO+Mcbbgk3o3O7HR09rZSt4mgThldOFIqazTLZestVQ8/lAD8eDgWG0xD3ULi89NocbfS/YeDnK99gLQSGvhg==" saltValue="smoUroBnoODs/LNy1BpJpw==" spinCount="100000" sheet="1" objects="1" scenarios="1" selectLockedCells="1"/>
  <mergeCells count="38">
    <mergeCell ref="B20:C20"/>
    <mergeCell ref="F20:H20"/>
    <mergeCell ref="I20:K20"/>
    <mergeCell ref="F18:H18"/>
    <mergeCell ref="I18:K18"/>
    <mergeCell ref="B19:C19"/>
    <mergeCell ref="F19:H19"/>
    <mergeCell ref="I19:K19"/>
    <mergeCell ref="B14:C14"/>
    <mergeCell ref="B15:C15"/>
    <mergeCell ref="B16:C16"/>
    <mergeCell ref="B17:C17"/>
    <mergeCell ref="B18:C18"/>
    <mergeCell ref="B7:C7"/>
    <mergeCell ref="F7:G7"/>
    <mergeCell ref="F11:H11"/>
    <mergeCell ref="F12:H12"/>
    <mergeCell ref="F13:H13"/>
    <mergeCell ref="B11:C11"/>
    <mergeCell ref="B12:C12"/>
    <mergeCell ref="B13:C13"/>
    <mergeCell ref="D27:E27"/>
    <mergeCell ref="I26:J26"/>
    <mergeCell ref="F27:H27"/>
    <mergeCell ref="F16:H16"/>
    <mergeCell ref="F17:H17"/>
    <mergeCell ref="I16:K16"/>
    <mergeCell ref="I17:K17"/>
    <mergeCell ref="G26:H26"/>
    <mergeCell ref="G6:K6"/>
    <mergeCell ref="I7:K7"/>
    <mergeCell ref="F14:H14"/>
    <mergeCell ref="F15:H15"/>
    <mergeCell ref="I11:K11"/>
    <mergeCell ref="I12:K12"/>
    <mergeCell ref="I13:K13"/>
    <mergeCell ref="I14:K14"/>
    <mergeCell ref="I15:K15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7"/>
  <sheetViews>
    <sheetView zoomScale="80" zoomScaleNormal="80" workbookViewId="0">
      <selection activeCell="A4" sqref="A4"/>
    </sheetView>
  </sheetViews>
  <sheetFormatPr defaultRowHeight="13.5" x14ac:dyDescent="0.15"/>
  <cols>
    <col min="1" max="1" width="6.625" customWidth="1"/>
    <col min="2" max="2" width="14.5" customWidth="1"/>
    <col min="3" max="3" width="6.5" customWidth="1"/>
    <col min="4" max="4" width="7.125" customWidth="1"/>
    <col min="5" max="5" width="6.625" customWidth="1"/>
    <col min="6" max="6" width="8.875" customWidth="1"/>
    <col min="7" max="7" width="5.625" customWidth="1"/>
    <col min="8" max="8" width="6.125" customWidth="1"/>
    <col min="9" max="9" width="15.375" customWidth="1"/>
    <col min="10" max="10" width="5.5" customWidth="1"/>
    <col min="11" max="11" width="7.125" customWidth="1"/>
    <col min="12" max="12" width="13.875" customWidth="1"/>
  </cols>
  <sheetData>
    <row r="1" spans="1:11" ht="24.75" customHeight="1" x14ac:dyDescent="0.15">
      <c r="A1" s="4" t="str">
        <f>男子団体参加申込書!A1</f>
        <v>第４９回全国選抜高校テニス九州地区大会熊本県予選大会</v>
      </c>
      <c r="J1" s="4" t="s">
        <v>292</v>
      </c>
    </row>
    <row r="2" spans="1:11" ht="6.75" customHeight="1" x14ac:dyDescent="0.15"/>
    <row r="3" spans="1:11" x14ac:dyDescent="0.15">
      <c r="A3" s="17" t="s">
        <v>0</v>
      </c>
    </row>
    <row r="4" spans="1:11" ht="35.25" customHeight="1" x14ac:dyDescent="0.15">
      <c r="A4" s="31"/>
    </row>
    <row r="5" spans="1:11" ht="24.75" customHeight="1" x14ac:dyDescent="0.15"/>
    <row r="6" spans="1:11" ht="40.5" customHeight="1" x14ac:dyDescent="0.15">
      <c r="A6" s="5" t="s">
        <v>2</v>
      </c>
      <c r="B6" s="64" t="e">
        <f>VLOOKUP(A4,高体連加盟校一覧!$A$2:$F$56,2,)</f>
        <v>#N/A</v>
      </c>
      <c r="C6" s="6" t="s">
        <v>225</v>
      </c>
      <c r="D6" s="11" t="s">
        <v>226</v>
      </c>
      <c r="E6" s="14" t="s">
        <v>236</v>
      </c>
      <c r="F6" s="63" t="e">
        <f>VLOOKUP(A4,高体連加盟校一覧!$A$2:$F$56,3,)</f>
        <v>#N/A</v>
      </c>
      <c r="G6" s="67" t="e">
        <f>VLOOKUP(A4,高体連加盟校一覧!$A$2:$F$56,4,)</f>
        <v>#N/A</v>
      </c>
      <c r="H6" s="67"/>
      <c r="I6" s="67"/>
      <c r="J6" s="67"/>
      <c r="K6" s="68"/>
    </row>
    <row r="7" spans="1:11" ht="40.5" customHeight="1" x14ac:dyDescent="0.15">
      <c r="A7" s="15" t="s">
        <v>4</v>
      </c>
      <c r="B7" s="76">
        <f>参加名簿!M5</f>
        <v>0</v>
      </c>
      <c r="C7" s="76"/>
      <c r="D7" s="16" t="s">
        <v>227</v>
      </c>
      <c r="E7" s="14" t="s">
        <v>237</v>
      </c>
      <c r="F7" s="67" t="e">
        <f>VLOOKUP(A4,高体連加盟校一覧!$A$2:$F$56,5,)</f>
        <v>#N/A</v>
      </c>
      <c r="G7" s="67"/>
      <c r="H7" s="35" t="s">
        <v>238</v>
      </c>
      <c r="I7" s="67" t="e">
        <f>VLOOKUP(A4,高体連加盟校一覧!$A$2:$F$56,6,)</f>
        <v>#N/A</v>
      </c>
      <c r="J7" s="67"/>
      <c r="K7" s="68"/>
    </row>
    <row r="8" spans="1:11" ht="25.5" customHeight="1" x14ac:dyDescent="0.15"/>
    <row r="9" spans="1:11" ht="20.25" customHeight="1" x14ac:dyDescent="0.15">
      <c r="A9" t="s">
        <v>264</v>
      </c>
    </row>
    <row r="10" spans="1:11" ht="30.75" customHeight="1" x14ac:dyDescent="0.15">
      <c r="A10" t="s">
        <v>228</v>
      </c>
    </row>
    <row r="11" spans="1:11" ht="40.5" customHeight="1" x14ac:dyDescent="0.15">
      <c r="A11" s="11" t="s">
        <v>16</v>
      </c>
      <c r="B11" s="77" t="s">
        <v>229</v>
      </c>
      <c r="C11" s="78"/>
      <c r="D11" s="11" t="s">
        <v>14</v>
      </c>
      <c r="E11" s="11" t="s">
        <v>230</v>
      </c>
      <c r="F11" s="74" t="s">
        <v>10</v>
      </c>
      <c r="G11" s="74"/>
      <c r="H11" s="74"/>
      <c r="I11" s="74" t="s">
        <v>263</v>
      </c>
      <c r="J11" s="74"/>
      <c r="K11" s="74"/>
    </row>
    <row r="12" spans="1:11" ht="40.5" customHeight="1" x14ac:dyDescent="0.15">
      <c r="A12" s="31">
        <v>1</v>
      </c>
      <c r="B12" s="77" t="str">
        <f>IF(参加名簿!M6="","",参加名簿!M6)</f>
        <v/>
      </c>
      <c r="C12" s="78"/>
      <c r="D12" s="11" t="str">
        <f>IF(参加名簿!N6="","",参加名簿!N6)</f>
        <v/>
      </c>
      <c r="E12" s="47"/>
      <c r="F12" s="71" t="str">
        <f>IF(参加名簿!O6="","",参加名簿!O6)</f>
        <v/>
      </c>
      <c r="G12" s="71"/>
      <c r="H12" s="71"/>
      <c r="I12" s="75"/>
      <c r="J12" s="75"/>
      <c r="K12" s="75"/>
    </row>
    <row r="13" spans="1:11" ht="40.5" customHeight="1" x14ac:dyDescent="0.15">
      <c r="A13" s="31">
        <v>2</v>
      </c>
      <c r="B13" s="77" t="str">
        <f>IF(参加名簿!M7="","",参加名簿!M7)</f>
        <v/>
      </c>
      <c r="C13" s="78"/>
      <c r="D13" s="11" t="str">
        <f>IF(参加名簿!N7="","",参加名簿!N7)</f>
        <v/>
      </c>
      <c r="E13" s="47"/>
      <c r="F13" s="71" t="str">
        <f>IF(参加名簿!O7="","",参加名簿!O7)</f>
        <v/>
      </c>
      <c r="G13" s="71"/>
      <c r="H13" s="71"/>
      <c r="I13" s="75"/>
      <c r="J13" s="75"/>
      <c r="K13" s="75"/>
    </row>
    <row r="14" spans="1:11" ht="40.5" customHeight="1" x14ac:dyDescent="0.15">
      <c r="A14" s="31">
        <v>3</v>
      </c>
      <c r="B14" s="77" t="str">
        <f>IF(参加名簿!M8="","",参加名簿!M8)</f>
        <v/>
      </c>
      <c r="C14" s="78"/>
      <c r="D14" s="11" t="str">
        <f>IF(参加名簿!N8="","",参加名簿!N8)</f>
        <v/>
      </c>
      <c r="E14" s="47"/>
      <c r="F14" s="71" t="str">
        <f>IF(参加名簿!O8="","",参加名簿!O8)</f>
        <v/>
      </c>
      <c r="G14" s="71"/>
      <c r="H14" s="71"/>
      <c r="I14" s="75"/>
      <c r="J14" s="75"/>
      <c r="K14" s="75"/>
    </row>
    <row r="15" spans="1:11" ht="40.5" customHeight="1" x14ac:dyDescent="0.15">
      <c r="A15" s="31">
        <v>4</v>
      </c>
      <c r="B15" s="77" t="str">
        <f>IF(参加名簿!M9="","",参加名簿!M9)</f>
        <v/>
      </c>
      <c r="C15" s="78"/>
      <c r="D15" s="11" t="str">
        <f>IF(参加名簿!N9="","",参加名簿!N9)</f>
        <v/>
      </c>
      <c r="E15" s="47"/>
      <c r="F15" s="71" t="str">
        <f>IF(参加名簿!O9="","",参加名簿!O9)</f>
        <v/>
      </c>
      <c r="G15" s="71"/>
      <c r="H15" s="71"/>
      <c r="I15" s="75"/>
      <c r="J15" s="75"/>
      <c r="K15" s="75"/>
    </row>
    <row r="16" spans="1:11" ht="40.5" customHeight="1" x14ac:dyDescent="0.15">
      <c r="A16" s="31">
        <v>5</v>
      </c>
      <c r="B16" s="77" t="str">
        <f>IF(参加名簿!M10="","",参加名簿!M10)</f>
        <v/>
      </c>
      <c r="C16" s="78"/>
      <c r="D16" s="11" t="str">
        <f>IF(参加名簿!N10="","",参加名簿!N10)</f>
        <v/>
      </c>
      <c r="E16" s="47"/>
      <c r="F16" s="71" t="str">
        <f>IF(参加名簿!O10="","",参加名簿!O10)</f>
        <v/>
      </c>
      <c r="G16" s="71"/>
      <c r="H16" s="71"/>
      <c r="I16" s="75"/>
      <c r="J16" s="75"/>
      <c r="K16" s="75"/>
    </row>
    <row r="17" spans="1:11" ht="40.5" customHeight="1" x14ac:dyDescent="0.15">
      <c r="A17" s="31">
        <v>6</v>
      </c>
      <c r="B17" s="77" t="str">
        <f>IF(参加名簿!M11="","",参加名簿!M11)</f>
        <v/>
      </c>
      <c r="C17" s="78"/>
      <c r="D17" s="11" t="str">
        <f>IF(参加名簿!N11="","",参加名簿!N11)</f>
        <v/>
      </c>
      <c r="E17" s="47"/>
      <c r="F17" s="71" t="str">
        <f>IF(参加名簿!O11="","",参加名簿!O11)</f>
        <v/>
      </c>
      <c r="G17" s="71"/>
      <c r="H17" s="71"/>
      <c r="I17" s="75"/>
      <c r="J17" s="75"/>
      <c r="K17" s="75"/>
    </row>
    <row r="18" spans="1:11" ht="40.5" customHeight="1" x14ac:dyDescent="0.15">
      <c r="A18" s="31">
        <v>7</v>
      </c>
      <c r="B18" s="77" t="str">
        <f>IF(参加名簿!M12="","",参加名簿!M12)</f>
        <v/>
      </c>
      <c r="C18" s="78"/>
      <c r="D18" s="11" t="str">
        <f>IF(参加名簿!N12="","",参加名簿!N12)</f>
        <v/>
      </c>
      <c r="E18" s="47"/>
      <c r="F18" s="71" t="str">
        <f>IF(参加名簿!O12="","",参加名簿!O12)</f>
        <v/>
      </c>
      <c r="G18" s="71"/>
      <c r="H18" s="71"/>
      <c r="I18" s="75"/>
      <c r="J18" s="75"/>
      <c r="K18" s="75"/>
    </row>
    <row r="19" spans="1:11" ht="40.5" customHeight="1" x14ac:dyDescent="0.15">
      <c r="A19" s="31">
        <v>8</v>
      </c>
      <c r="B19" s="77" t="str">
        <f>IF(参加名簿!M13="","",参加名簿!M13)</f>
        <v/>
      </c>
      <c r="C19" s="78"/>
      <c r="D19" s="11" t="str">
        <f>IF(参加名簿!N13="","",参加名簿!N13)</f>
        <v/>
      </c>
      <c r="E19" s="47"/>
      <c r="F19" s="71" t="str">
        <f>IF(参加名簿!O13="","",参加名簿!O13)</f>
        <v/>
      </c>
      <c r="G19" s="71"/>
      <c r="H19" s="71"/>
      <c r="I19" s="75"/>
      <c r="J19" s="75"/>
      <c r="K19" s="75"/>
    </row>
    <row r="20" spans="1:11" ht="40.5" customHeight="1" x14ac:dyDescent="0.15">
      <c r="A20" s="31">
        <v>9</v>
      </c>
      <c r="B20" s="77" t="str">
        <f>IF(参加名簿!M14="","",参加名簿!M14)</f>
        <v/>
      </c>
      <c r="C20" s="78"/>
      <c r="D20" s="11" t="str">
        <f>IF(参加名簿!N14="","",参加名簿!N14)</f>
        <v/>
      </c>
      <c r="E20" s="47"/>
      <c r="F20" s="71" t="str">
        <f>IF(参加名簿!O14="","",参加名簿!O14)</f>
        <v/>
      </c>
      <c r="G20" s="71"/>
      <c r="H20" s="71"/>
      <c r="I20" s="75"/>
      <c r="J20" s="75"/>
      <c r="K20" s="75"/>
    </row>
    <row r="21" spans="1:11" ht="30.75" customHeight="1" x14ac:dyDescent="0.15"/>
    <row r="22" spans="1:11" ht="18" customHeight="1" x14ac:dyDescent="0.15">
      <c r="A22" t="s">
        <v>232</v>
      </c>
    </row>
    <row r="23" spans="1:11" ht="18" customHeight="1" x14ac:dyDescent="0.15">
      <c r="A23" t="s">
        <v>233</v>
      </c>
    </row>
    <row r="24" spans="1:11" ht="18" customHeight="1" x14ac:dyDescent="0.15">
      <c r="A24" t="s">
        <v>231</v>
      </c>
    </row>
    <row r="26" spans="1:11" ht="23.25" customHeight="1" x14ac:dyDescent="0.15">
      <c r="B26" s="24" t="str">
        <f>男子団体参加申込書!B26</f>
        <v>令和８年</v>
      </c>
      <c r="C26" s="32"/>
      <c r="D26" s="18" t="s">
        <v>256</v>
      </c>
      <c r="E26" s="32"/>
      <c r="F26" s="18" t="s">
        <v>257</v>
      </c>
      <c r="G26" s="79" t="s">
        <v>234</v>
      </c>
      <c r="H26" s="79"/>
      <c r="I26" s="73"/>
      <c r="J26" s="73"/>
      <c r="K26" t="s">
        <v>235</v>
      </c>
    </row>
    <row r="27" spans="1:11" ht="23.25" customHeight="1" x14ac:dyDescent="0.15">
      <c r="D27" s="72"/>
      <c r="E27" s="72"/>
      <c r="F27" s="72"/>
      <c r="G27" s="72"/>
      <c r="H27" s="72"/>
    </row>
  </sheetData>
  <sheetProtection algorithmName="SHA-512" hashValue="BaOWvtSuVjf4bPFH+EjDTUS6qy1ltVa1vv5Vy0ThQb0vP/TZPedkvGOYmaZ987gaGfjYgFIjVa3ELNbyeiNysg==" saltValue="Mib4UFBCYapXloke9mIQFw==" spinCount="100000" sheet="1" objects="1" scenarios="1" selectLockedCells="1"/>
  <mergeCells count="38">
    <mergeCell ref="B20:C20"/>
    <mergeCell ref="F20:H20"/>
    <mergeCell ref="I20:K20"/>
    <mergeCell ref="I26:J26"/>
    <mergeCell ref="D27:E27"/>
    <mergeCell ref="F27:H27"/>
    <mergeCell ref="G26:H26"/>
    <mergeCell ref="B18:C18"/>
    <mergeCell ref="F18:H18"/>
    <mergeCell ref="I18:K18"/>
    <mergeCell ref="B19:C19"/>
    <mergeCell ref="F19:H19"/>
    <mergeCell ref="I19:K19"/>
    <mergeCell ref="B16:C16"/>
    <mergeCell ref="F16:H16"/>
    <mergeCell ref="I16:K16"/>
    <mergeCell ref="B17:C17"/>
    <mergeCell ref="F17:H17"/>
    <mergeCell ref="I17:K17"/>
    <mergeCell ref="B14:C14"/>
    <mergeCell ref="F14:H14"/>
    <mergeCell ref="I14:K14"/>
    <mergeCell ref="B15:C15"/>
    <mergeCell ref="F15:H15"/>
    <mergeCell ref="I15:K15"/>
    <mergeCell ref="G6:K6"/>
    <mergeCell ref="I7:K7"/>
    <mergeCell ref="B7:C7"/>
    <mergeCell ref="F7:G7"/>
    <mergeCell ref="B11:C11"/>
    <mergeCell ref="F11:H11"/>
    <mergeCell ref="I11:K11"/>
    <mergeCell ref="B12:C12"/>
    <mergeCell ref="F12:H12"/>
    <mergeCell ref="I12:K12"/>
    <mergeCell ref="B13:C13"/>
    <mergeCell ref="F13:H13"/>
    <mergeCell ref="I13:K13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29"/>
  <sheetViews>
    <sheetView workbookViewId="0">
      <selection activeCell="A4" sqref="A4"/>
    </sheetView>
  </sheetViews>
  <sheetFormatPr defaultRowHeight="13.5" x14ac:dyDescent="0.15"/>
  <cols>
    <col min="1" max="1" width="6.625" customWidth="1"/>
    <col min="2" max="2" width="12.625" customWidth="1"/>
    <col min="3" max="3" width="6.625" customWidth="1"/>
    <col min="4" max="4" width="5.375" customWidth="1"/>
    <col min="5" max="6" width="6.625" customWidth="1"/>
    <col min="7" max="7" width="2" customWidth="1"/>
    <col min="8" max="8" width="6.625" customWidth="1"/>
    <col min="9" max="9" width="6.125" customWidth="1"/>
    <col min="10" max="10" width="13.125" customWidth="1"/>
    <col min="11" max="11" width="5.5" customWidth="1"/>
    <col min="12" max="12" width="13.875" customWidth="1"/>
  </cols>
  <sheetData>
    <row r="1" spans="1:13" ht="17.25" x14ac:dyDescent="0.15">
      <c r="A1" s="4" t="s">
        <v>352</v>
      </c>
      <c r="L1" s="4" t="s">
        <v>291</v>
      </c>
    </row>
    <row r="3" spans="1:13" x14ac:dyDescent="0.15">
      <c r="A3" s="17" t="s">
        <v>0</v>
      </c>
    </row>
    <row r="4" spans="1:13" ht="35.25" customHeight="1" x14ac:dyDescent="0.15">
      <c r="A4" s="31"/>
    </row>
    <row r="5" spans="1:13" ht="24.75" customHeight="1" x14ac:dyDescent="0.15"/>
    <row r="6" spans="1:13" ht="35.25" customHeight="1" x14ac:dyDescent="0.15">
      <c r="A6" s="5" t="s">
        <v>2</v>
      </c>
      <c r="B6" s="64" t="e">
        <f>VLOOKUP(A4,高体連加盟校一覧!$A$2:$F$56,2,)</f>
        <v>#N/A</v>
      </c>
      <c r="C6" s="6" t="s">
        <v>225</v>
      </c>
      <c r="D6" s="38" t="s">
        <v>226</v>
      </c>
      <c r="E6" s="14" t="s">
        <v>236</v>
      </c>
      <c r="F6" s="67" t="e">
        <f>VLOOKUP(A4,高体連加盟校一覧!$A$2:$F$56,3,)</f>
        <v>#N/A</v>
      </c>
      <c r="G6" s="67"/>
      <c r="H6" s="67"/>
      <c r="I6" s="67" t="e">
        <f>VLOOKUP(A4,高体連加盟校一覧!$A$2:$F$56,4,)</f>
        <v>#N/A</v>
      </c>
      <c r="J6" s="67"/>
      <c r="K6" s="67"/>
      <c r="L6" s="68"/>
    </row>
    <row r="7" spans="1:13" ht="35.25" customHeight="1" x14ac:dyDescent="0.15">
      <c r="A7" s="15" t="s">
        <v>4</v>
      </c>
      <c r="B7" s="80">
        <f>参加名簿!C5</f>
        <v>0</v>
      </c>
      <c r="C7" s="80"/>
      <c r="D7" s="39" t="s">
        <v>227</v>
      </c>
      <c r="E7" s="14" t="s">
        <v>237</v>
      </c>
      <c r="F7" s="67" t="e">
        <f>VLOOKUP(A4,高体連加盟校一覧!$A$2:$F$56,5,)</f>
        <v>#N/A</v>
      </c>
      <c r="G7" s="67"/>
      <c r="H7" s="67"/>
      <c r="I7" s="35" t="s">
        <v>238</v>
      </c>
      <c r="J7" s="67" t="e">
        <f>VLOOKUP(A4,高体連加盟校一覧!$A$2:$F$56,6,)</f>
        <v>#N/A</v>
      </c>
      <c r="K7" s="67"/>
      <c r="L7" s="6"/>
    </row>
    <row r="8" spans="1:13" ht="25.5" customHeight="1" x14ac:dyDescent="0.15"/>
    <row r="9" spans="1:13" ht="20.25" customHeight="1" x14ac:dyDescent="0.15">
      <c r="A9" t="s">
        <v>265</v>
      </c>
      <c r="H9" t="s">
        <v>266</v>
      </c>
    </row>
    <row r="10" spans="1:13" ht="35.25" customHeight="1" x14ac:dyDescent="0.15">
      <c r="A10" s="11" t="s">
        <v>16</v>
      </c>
      <c r="B10" s="77" t="s">
        <v>229</v>
      </c>
      <c r="C10" s="78"/>
      <c r="D10" s="11" t="s">
        <v>14</v>
      </c>
      <c r="E10" s="74" t="s">
        <v>10</v>
      </c>
      <c r="F10" s="74"/>
      <c r="G10" s="18"/>
      <c r="H10" s="11" t="s">
        <v>16</v>
      </c>
      <c r="I10" s="77" t="s">
        <v>229</v>
      </c>
      <c r="J10" s="78"/>
      <c r="K10" s="11" t="s">
        <v>14</v>
      </c>
      <c r="L10" s="11" t="s">
        <v>10</v>
      </c>
    </row>
    <row r="11" spans="1:13" ht="35.25" customHeight="1" x14ac:dyDescent="0.15">
      <c r="A11" s="11">
        <v>1</v>
      </c>
      <c r="B11" s="77" t="str">
        <f>IF(参加名簿!C18="","",参加名簿!C18)</f>
        <v/>
      </c>
      <c r="C11" s="78"/>
      <c r="D11" s="11" t="str">
        <f>IF(参加名簿!D18="","",参加名簿!D18)</f>
        <v/>
      </c>
      <c r="E11" s="71" t="str">
        <f>IF(参加名簿!E18="","",参加名簿!E18)</f>
        <v/>
      </c>
      <c r="F11" s="71"/>
      <c r="G11" s="65"/>
      <c r="H11" s="87">
        <v>1</v>
      </c>
      <c r="I11" s="77" t="str">
        <f>IF(参加名簿!C33="","",参加名簿!C33)</f>
        <v/>
      </c>
      <c r="J11" s="78"/>
      <c r="K11" s="11" t="str">
        <f>IF(参加名簿!D33="","",参加名簿!D33)</f>
        <v/>
      </c>
      <c r="L11" s="40" t="str">
        <f>IF(参加名簿!E33="","",参加名簿!E33)</f>
        <v/>
      </c>
      <c r="M11" s="36"/>
    </row>
    <row r="12" spans="1:13" ht="35.25" customHeight="1" x14ac:dyDescent="0.15">
      <c r="A12" s="11">
        <v>2</v>
      </c>
      <c r="B12" s="77" t="str">
        <f>IF(参加名簿!C19="","",参加名簿!C19)</f>
        <v/>
      </c>
      <c r="C12" s="78"/>
      <c r="D12" s="11" t="str">
        <f>IF(参加名簿!D19="","",参加名簿!D19)</f>
        <v/>
      </c>
      <c r="E12" s="71" t="str">
        <f>IF(参加名簿!E19="","",参加名簿!E19)</f>
        <v/>
      </c>
      <c r="F12" s="71"/>
      <c r="G12" s="65"/>
      <c r="H12" s="76"/>
      <c r="I12" s="77" t="str">
        <f>IF(参加名簿!H33="","",参加名簿!H33)</f>
        <v/>
      </c>
      <c r="J12" s="78"/>
      <c r="K12" s="11" t="str">
        <f>IF(参加名簿!I33="","",参加名簿!I33)</f>
        <v/>
      </c>
      <c r="L12" s="40" t="str">
        <f>IF(参加名簿!J33="","",参加名簿!J33)</f>
        <v/>
      </c>
      <c r="M12" s="36"/>
    </row>
    <row r="13" spans="1:13" ht="35.25" customHeight="1" x14ac:dyDescent="0.15">
      <c r="A13" s="11">
        <v>3</v>
      </c>
      <c r="B13" s="77" t="str">
        <f>IF(参加名簿!C20="","",参加名簿!C20)</f>
        <v/>
      </c>
      <c r="C13" s="78"/>
      <c r="D13" s="11" t="str">
        <f>IF(参加名簿!D20="","",参加名簿!D20)</f>
        <v/>
      </c>
      <c r="E13" s="71" t="str">
        <f>IF(参加名簿!E20="","",参加名簿!E20)</f>
        <v/>
      </c>
      <c r="F13" s="71"/>
      <c r="G13" s="65"/>
      <c r="H13" s="87">
        <v>2</v>
      </c>
      <c r="I13" s="77" t="str">
        <f>IF(参加名簿!C34="","",参加名簿!C34)</f>
        <v/>
      </c>
      <c r="J13" s="78"/>
      <c r="K13" s="11" t="str">
        <f>IF(参加名簿!D34="","",参加名簿!D34)</f>
        <v/>
      </c>
      <c r="L13" s="40" t="str">
        <f>IF(参加名簿!E34="","",参加名簿!E34)</f>
        <v/>
      </c>
    </row>
    <row r="14" spans="1:13" ht="35.25" customHeight="1" x14ac:dyDescent="0.15">
      <c r="A14" s="11">
        <v>4</v>
      </c>
      <c r="B14" s="77" t="str">
        <f>IF(参加名簿!C21="","",参加名簿!C21)</f>
        <v/>
      </c>
      <c r="C14" s="78"/>
      <c r="D14" s="11" t="str">
        <f>IF(参加名簿!D21="","",参加名簿!D21)</f>
        <v/>
      </c>
      <c r="E14" s="71" t="str">
        <f>IF(参加名簿!E21="","",参加名簿!E21)</f>
        <v/>
      </c>
      <c r="F14" s="71"/>
      <c r="G14" s="65"/>
      <c r="H14" s="76"/>
      <c r="I14" s="77" t="str">
        <f>IF(参加名簿!H34="","",参加名簿!H34)</f>
        <v/>
      </c>
      <c r="J14" s="78"/>
      <c r="K14" s="11" t="str">
        <f>IF(参加名簿!I34="","",参加名簿!I34)</f>
        <v/>
      </c>
      <c r="L14" s="40" t="str">
        <f>IF(参加名簿!J34="","",参加名簿!J34)</f>
        <v/>
      </c>
    </row>
    <row r="15" spans="1:13" ht="35.25" customHeight="1" thickBot="1" x14ac:dyDescent="0.2">
      <c r="A15" s="22">
        <v>5</v>
      </c>
      <c r="B15" s="81" t="str">
        <f>IF(参加名簿!C22="","",参加名簿!C22)</f>
        <v/>
      </c>
      <c r="C15" s="82"/>
      <c r="D15" s="22" t="str">
        <f>IF(参加名簿!D22="","",参加名簿!D22)</f>
        <v/>
      </c>
      <c r="E15" s="85" t="str">
        <f>IF(参加名簿!E22="","",参加名簿!E22)</f>
        <v/>
      </c>
      <c r="F15" s="85"/>
      <c r="G15" s="65"/>
      <c r="H15" s="87">
        <v>3</v>
      </c>
      <c r="I15" s="77" t="str">
        <f>IF(参加名簿!C35="","",参加名簿!C35)</f>
        <v/>
      </c>
      <c r="J15" s="78"/>
      <c r="K15" s="11" t="str">
        <f>IF(参加名簿!D35="","",参加名簿!D35)</f>
        <v/>
      </c>
      <c r="L15" s="40" t="str">
        <f>IF(参加名簿!E35="","",参加名簿!E35)</f>
        <v/>
      </c>
    </row>
    <row r="16" spans="1:13" ht="35.25" customHeight="1" x14ac:dyDescent="0.15">
      <c r="A16" s="16">
        <v>6</v>
      </c>
      <c r="B16" s="83" t="str">
        <f>IF(参加名簿!C23="","",参加名簿!C23)</f>
        <v/>
      </c>
      <c r="C16" s="84"/>
      <c r="D16" s="16" t="str">
        <f>IF(参加名簿!D23="","",参加名簿!D23)</f>
        <v/>
      </c>
      <c r="E16" s="86" t="str">
        <f>IF(参加名簿!E23="","",参加名簿!E23)</f>
        <v/>
      </c>
      <c r="F16" s="86"/>
      <c r="G16" s="65"/>
      <c r="H16" s="76"/>
      <c r="I16" s="77" t="str">
        <f>IF(参加名簿!H35="","",参加名簿!H35)</f>
        <v/>
      </c>
      <c r="J16" s="78"/>
      <c r="K16" s="11" t="str">
        <f>IF(参加名簿!I35="","",参加名簿!I35)</f>
        <v/>
      </c>
      <c r="L16" s="40" t="str">
        <f>IF(参加名簿!J35="","",参加名簿!J35)</f>
        <v/>
      </c>
    </row>
    <row r="17" spans="1:12" ht="35.25" customHeight="1" x14ac:dyDescent="0.15">
      <c r="A17" s="11">
        <v>7</v>
      </c>
      <c r="B17" s="77" t="str">
        <f>IF(参加名簿!C24="","",参加名簿!C24)</f>
        <v/>
      </c>
      <c r="C17" s="78"/>
      <c r="D17" s="11" t="str">
        <f>IF(参加名簿!D24="","",参加名簿!D24)</f>
        <v/>
      </c>
      <c r="E17" s="71" t="str">
        <f>IF(参加名簿!E24="","",参加名簿!E24)</f>
        <v/>
      </c>
      <c r="F17" s="71"/>
      <c r="G17" s="65"/>
      <c r="H17" s="87">
        <v>4</v>
      </c>
      <c r="I17" s="77" t="str">
        <f>IF(参加名簿!C36="","",参加名簿!C36)</f>
        <v/>
      </c>
      <c r="J17" s="78"/>
      <c r="K17" s="11" t="str">
        <f>IF(参加名簿!D36="","",参加名簿!D36)</f>
        <v/>
      </c>
      <c r="L17" s="40" t="str">
        <f>IF(参加名簿!E36="","",参加名簿!E36)</f>
        <v/>
      </c>
    </row>
    <row r="18" spans="1:12" ht="35.25" customHeight="1" thickBot="1" x14ac:dyDescent="0.2">
      <c r="A18" s="11">
        <v>8</v>
      </c>
      <c r="B18" s="77" t="str">
        <f>IF(参加名簿!C25="","",参加名簿!C25)</f>
        <v/>
      </c>
      <c r="C18" s="78"/>
      <c r="D18" s="11" t="str">
        <f>IF(参加名簿!D25="","",参加名簿!D25)</f>
        <v/>
      </c>
      <c r="E18" s="71" t="str">
        <f>IF(参加名簿!E25="","",参加名簿!E25)</f>
        <v/>
      </c>
      <c r="F18" s="71"/>
      <c r="G18" s="65"/>
      <c r="H18" s="88"/>
      <c r="I18" s="81" t="str">
        <f>IF(参加名簿!H36="","",参加名簿!H36)</f>
        <v/>
      </c>
      <c r="J18" s="82"/>
      <c r="K18" s="22" t="str">
        <f>IF(参加名簿!I36="","",参加名簿!I36)</f>
        <v/>
      </c>
      <c r="L18" s="44" t="str">
        <f>IF(参加名簿!J36="","",参加名簿!J36)</f>
        <v/>
      </c>
    </row>
    <row r="19" spans="1:12" ht="35.25" customHeight="1" x14ac:dyDescent="0.15">
      <c r="A19" s="11">
        <v>9</v>
      </c>
      <c r="B19" s="77" t="str">
        <f>IF(参加名簿!C26="","",参加名簿!C26)</f>
        <v/>
      </c>
      <c r="C19" s="78"/>
      <c r="D19" s="11" t="str">
        <f>IF(参加名簿!D26="","",参加名簿!D26)</f>
        <v/>
      </c>
      <c r="E19" s="71" t="str">
        <f>IF(参加名簿!E26="","",参加名簿!E26)</f>
        <v/>
      </c>
      <c r="F19" s="71"/>
      <c r="G19" s="65"/>
      <c r="H19" s="89">
        <v>5</v>
      </c>
      <c r="I19" s="83" t="str">
        <f>IF(参加名簿!C37="","",参加名簿!C37)</f>
        <v/>
      </c>
      <c r="J19" s="84"/>
      <c r="K19" s="16" t="str">
        <f>IF(参加名簿!D37="","",参加名簿!D37)</f>
        <v/>
      </c>
      <c r="L19" s="43" t="str">
        <f>IF(参加名簿!E37="","",参加名簿!E37)</f>
        <v/>
      </c>
    </row>
    <row r="20" spans="1:12" ht="35.25" customHeight="1" x14ac:dyDescent="0.15">
      <c r="A20" s="11">
        <v>10</v>
      </c>
      <c r="B20" s="77" t="str">
        <f>IF(参加名簿!C27="","",参加名簿!C27)</f>
        <v/>
      </c>
      <c r="C20" s="78"/>
      <c r="D20" s="11" t="str">
        <f>IF(参加名簿!D27="","",参加名簿!D27)</f>
        <v/>
      </c>
      <c r="E20" s="71" t="str">
        <f>IF(参加名簿!E27="","",参加名簿!E27)</f>
        <v/>
      </c>
      <c r="F20" s="71"/>
      <c r="G20" s="65"/>
      <c r="H20" s="76"/>
      <c r="I20" s="77" t="str">
        <f>IF(参加名簿!H37="","",参加名簿!H37)</f>
        <v/>
      </c>
      <c r="J20" s="78"/>
      <c r="K20" s="11" t="str">
        <f>IF(参加名簿!I37="","",参加名簿!I37)</f>
        <v/>
      </c>
      <c r="L20" s="40" t="str">
        <f>IF(参加名簿!J37="","",参加名簿!J37)</f>
        <v/>
      </c>
    </row>
    <row r="21" spans="1:12" ht="35.25" customHeight="1" x14ac:dyDescent="0.15">
      <c r="A21" s="11">
        <v>11</v>
      </c>
      <c r="B21" s="77" t="str">
        <f>IF(参加名簿!C28="","",参加名簿!C28)</f>
        <v/>
      </c>
      <c r="C21" s="78"/>
      <c r="D21" s="11" t="str">
        <f>IF(参加名簿!D28="","",参加名簿!D28)</f>
        <v/>
      </c>
      <c r="E21" s="71" t="str">
        <f>IF(参加名簿!E28="","",参加名簿!E28)</f>
        <v/>
      </c>
      <c r="F21" s="71"/>
      <c r="G21" s="65"/>
      <c r="H21" s="87">
        <v>6</v>
      </c>
      <c r="I21" s="77" t="str">
        <f>IF(参加名簿!C38="","",参加名簿!C38)</f>
        <v/>
      </c>
      <c r="J21" s="78"/>
      <c r="K21" s="11" t="str">
        <f>IF(参加名簿!D38="","",参加名簿!D38)</f>
        <v/>
      </c>
      <c r="L21" s="40" t="str">
        <f>IF(参加名簿!E38="","",参加名簿!E38)</f>
        <v/>
      </c>
    </row>
    <row r="22" spans="1:12" ht="35.25" customHeight="1" x14ac:dyDescent="0.15">
      <c r="A22" s="11">
        <v>12</v>
      </c>
      <c r="B22" s="77" t="str">
        <f>IF(参加名簿!C29="","",参加名簿!C29)</f>
        <v/>
      </c>
      <c r="C22" s="78"/>
      <c r="D22" s="11" t="str">
        <f>IF(参加名簿!D29="","",参加名簿!D29)</f>
        <v/>
      </c>
      <c r="E22" s="71" t="str">
        <f>IF(参加名簿!E29="","",参加名簿!E29)</f>
        <v/>
      </c>
      <c r="F22" s="71"/>
      <c r="G22" s="65"/>
      <c r="H22" s="76"/>
      <c r="I22" s="77" t="str">
        <f>IF(参加名簿!H38="","",参加名簿!H38)</f>
        <v/>
      </c>
      <c r="J22" s="78"/>
      <c r="K22" s="11" t="str">
        <f>IF(参加名簿!I38="","",参加名簿!I38)</f>
        <v/>
      </c>
      <c r="L22" s="40" t="str">
        <f>IF(参加名簿!J38="","",参加名簿!J38)</f>
        <v/>
      </c>
    </row>
    <row r="23" spans="1:12" ht="30.75" customHeight="1" x14ac:dyDescent="0.15">
      <c r="A23" s="18"/>
      <c r="B23" s="72"/>
      <c r="C23" s="72"/>
      <c r="D23" s="18"/>
      <c r="E23" s="36"/>
      <c r="F23" s="36"/>
      <c r="G23" s="36"/>
    </row>
    <row r="24" spans="1:12" ht="18" customHeight="1" x14ac:dyDescent="0.15">
      <c r="A24" t="s">
        <v>232</v>
      </c>
    </row>
    <row r="25" spans="1:12" ht="18" customHeight="1" x14ac:dyDescent="0.15">
      <c r="A25" t="s">
        <v>233</v>
      </c>
    </row>
    <row r="26" spans="1:12" ht="18" customHeight="1" x14ac:dyDescent="0.15">
      <c r="A26" t="s">
        <v>231</v>
      </c>
    </row>
    <row r="28" spans="1:12" ht="23.25" customHeight="1" x14ac:dyDescent="0.15">
      <c r="B28" s="24" t="str">
        <f>男子団体参加申込書!B26</f>
        <v>令和８年</v>
      </c>
      <c r="C28" s="32"/>
      <c r="D28" s="18" t="s">
        <v>256</v>
      </c>
      <c r="E28" s="32"/>
      <c r="F28" t="s">
        <v>269</v>
      </c>
      <c r="H28" s="79" t="s">
        <v>234</v>
      </c>
      <c r="I28" s="79"/>
      <c r="J28" s="73"/>
      <c r="K28" s="73"/>
      <c r="L28" t="s">
        <v>270</v>
      </c>
    </row>
    <row r="29" spans="1:12" ht="23.25" customHeight="1" x14ac:dyDescent="0.15">
      <c r="D29" s="72"/>
      <c r="E29" s="72"/>
      <c r="F29" s="18"/>
      <c r="G29" s="18"/>
      <c r="H29" s="72"/>
      <c r="I29" s="72"/>
    </row>
  </sheetData>
  <sheetProtection algorithmName="SHA-512" hashValue="l04stbPM1TXSUsvbTSNPmLGk9lNVOnkEiF/cjeJDvX9zWjc6sHxN1xt4+El2vGkKHtLNSXKEChuypESVxA9h1A==" saltValue="He54XbEvJNtjIp8orFQGDw==" spinCount="100000" sheet="1" objects="1" scenarios="1" selectLockedCells="1"/>
  <mergeCells count="55">
    <mergeCell ref="I6:L6"/>
    <mergeCell ref="H11:H12"/>
    <mergeCell ref="H13:H14"/>
    <mergeCell ref="H15:H16"/>
    <mergeCell ref="I16:J16"/>
    <mergeCell ref="I13:J13"/>
    <mergeCell ref="I14:J14"/>
    <mergeCell ref="J7:K7"/>
    <mergeCell ref="F6:H6"/>
    <mergeCell ref="F7:H7"/>
    <mergeCell ref="D29:E29"/>
    <mergeCell ref="H29:I29"/>
    <mergeCell ref="B20:C20"/>
    <mergeCell ref="B21:C21"/>
    <mergeCell ref="B22:C22"/>
    <mergeCell ref="B23:C23"/>
    <mergeCell ref="E20:F20"/>
    <mergeCell ref="E21:F21"/>
    <mergeCell ref="E22:F22"/>
    <mergeCell ref="I22:J22"/>
    <mergeCell ref="H19:H20"/>
    <mergeCell ref="H21:H22"/>
    <mergeCell ref="I19:J19"/>
    <mergeCell ref="I20:J20"/>
    <mergeCell ref="I21:J21"/>
    <mergeCell ref="B14:C14"/>
    <mergeCell ref="B11:C11"/>
    <mergeCell ref="B12:C12"/>
    <mergeCell ref="B19:C19"/>
    <mergeCell ref="J28:K28"/>
    <mergeCell ref="E19:F19"/>
    <mergeCell ref="E13:F13"/>
    <mergeCell ref="E14:F14"/>
    <mergeCell ref="E15:F15"/>
    <mergeCell ref="E16:F16"/>
    <mergeCell ref="H17:H18"/>
    <mergeCell ref="I17:J17"/>
    <mergeCell ref="I18:J18"/>
    <mergeCell ref="H28:I28"/>
    <mergeCell ref="B7:C7"/>
    <mergeCell ref="E18:F18"/>
    <mergeCell ref="I15:J15"/>
    <mergeCell ref="I10:J10"/>
    <mergeCell ref="I11:J11"/>
    <mergeCell ref="I12:J12"/>
    <mergeCell ref="E17:F17"/>
    <mergeCell ref="E11:F11"/>
    <mergeCell ref="E12:F12"/>
    <mergeCell ref="E10:F10"/>
    <mergeCell ref="B10:C10"/>
    <mergeCell ref="B17:C17"/>
    <mergeCell ref="B18:C18"/>
    <mergeCell ref="B15:C15"/>
    <mergeCell ref="B16:C16"/>
    <mergeCell ref="B13:C1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29"/>
  <sheetViews>
    <sheetView zoomScaleNormal="100" zoomScaleSheetLayoutView="70" workbookViewId="0">
      <selection activeCell="A4" sqref="A4"/>
    </sheetView>
  </sheetViews>
  <sheetFormatPr defaultRowHeight="13.5" x14ac:dyDescent="0.15"/>
  <cols>
    <col min="1" max="1" width="6.625" customWidth="1"/>
    <col min="2" max="2" width="12.625" customWidth="1"/>
    <col min="3" max="3" width="6.625" customWidth="1"/>
    <col min="4" max="4" width="5.375" customWidth="1"/>
    <col min="5" max="6" width="6.625" customWidth="1"/>
    <col min="7" max="7" width="2" customWidth="1"/>
    <col min="8" max="8" width="6.625" customWidth="1"/>
    <col min="9" max="9" width="6.125" customWidth="1"/>
    <col min="10" max="10" width="13.125" customWidth="1"/>
    <col min="11" max="11" width="5.5" customWidth="1"/>
    <col min="12" max="12" width="13.875" customWidth="1"/>
  </cols>
  <sheetData>
    <row r="1" spans="1:13" ht="17.25" x14ac:dyDescent="0.15">
      <c r="A1" s="4" t="str">
        <f>男子個人参加申込書!A1</f>
        <v>令和８年度熊本県高等学校テニス新人大会（個人戦）参加申込書</v>
      </c>
      <c r="L1" s="4" t="s">
        <v>290</v>
      </c>
    </row>
    <row r="3" spans="1:13" x14ac:dyDescent="0.15">
      <c r="A3" s="17" t="s">
        <v>0</v>
      </c>
    </row>
    <row r="4" spans="1:13" ht="35.25" customHeight="1" x14ac:dyDescent="0.15">
      <c r="A4" s="31"/>
    </row>
    <row r="5" spans="1:13" ht="24.75" customHeight="1" x14ac:dyDescent="0.15"/>
    <row r="6" spans="1:13" ht="35.25" customHeight="1" x14ac:dyDescent="0.15">
      <c r="A6" s="5" t="s">
        <v>2</v>
      </c>
      <c r="B6" s="64" t="e">
        <f>VLOOKUP(A4,高体連加盟校一覧!$A$2:$F$56,2,)</f>
        <v>#N/A</v>
      </c>
      <c r="C6" s="6" t="s">
        <v>225</v>
      </c>
      <c r="D6" s="38" t="s">
        <v>226</v>
      </c>
      <c r="E6" s="14" t="s">
        <v>236</v>
      </c>
      <c r="F6" s="67" t="e">
        <f>VLOOKUP(A4,高体連加盟校一覧!$A$2:$F$56,3,)</f>
        <v>#N/A</v>
      </c>
      <c r="G6" s="67"/>
      <c r="H6" s="67"/>
      <c r="I6" s="67" t="e">
        <f>VLOOKUP(A4,高体連加盟校一覧!$A$2:$F$56,4,)</f>
        <v>#N/A</v>
      </c>
      <c r="J6" s="67"/>
      <c r="K6" s="67"/>
      <c r="L6" s="68"/>
    </row>
    <row r="7" spans="1:13" ht="35.25" customHeight="1" x14ac:dyDescent="0.15">
      <c r="A7" s="15" t="s">
        <v>4</v>
      </c>
      <c r="B7" s="76">
        <f>参加名簿!M5</f>
        <v>0</v>
      </c>
      <c r="C7" s="76"/>
      <c r="D7" s="39" t="s">
        <v>227</v>
      </c>
      <c r="E7" s="14" t="s">
        <v>237</v>
      </c>
      <c r="F7" s="67" t="e">
        <f>VLOOKUP(A4,高体連加盟校一覧!$A$2:$F$56,5,)</f>
        <v>#N/A</v>
      </c>
      <c r="G7" s="67"/>
      <c r="H7" s="67"/>
      <c r="I7" s="35" t="s">
        <v>238</v>
      </c>
      <c r="J7" s="67" t="e">
        <f>VLOOKUP(A4,高体連加盟校一覧!$A$2:$F$56,6,)</f>
        <v>#N/A</v>
      </c>
      <c r="K7" s="67"/>
      <c r="L7" s="6"/>
    </row>
    <row r="8" spans="1:13" ht="25.5" customHeight="1" x14ac:dyDescent="0.15"/>
    <row r="9" spans="1:13" ht="20.25" customHeight="1" x14ac:dyDescent="0.15">
      <c r="A9" t="s">
        <v>267</v>
      </c>
      <c r="H9" t="s">
        <v>268</v>
      </c>
    </row>
    <row r="10" spans="1:13" ht="35.25" customHeight="1" x14ac:dyDescent="0.15">
      <c r="A10" s="11" t="s">
        <v>16</v>
      </c>
      <c r="B10" s="77" t="s">
        <v>229</v>
      </c>
      <c r="C10" s="78"/>
      <c r="D10" s="11" t="s">
        <v>14</v>
      </c>
      <c r="E10" s="74" t="s">
        <v>10</v>
      </c>
      <c r="F10" s="74"/>
      <c r="G10" s="18"/>
      <c r="H10" s="11" t="s">
        <v>16</v>
      </c>
      <c r="I10" s="77" t="s">
        <v>229</v>
      </c>
      <c r="J10" s="78"/>
      <c r="K10" s="11" t="s">
        <v>14</v>
      </c>
      <c r="L10" s="11" t="s">
        <v>10</v>
      </c>
    </row>
    <row r="11" spans="1:13" ht="35.25" customHeight="1" x14ac:dyDescent="0.15">
      <c r="A11" s="11">
        <v>1</v>
      </c>
      <c r="B11" s="77" t="str">
        <f>IF(参加名簿!M18="","",参加名簿!M18)</f>
        <v/>
      </c>
      <c r="C11" s="78"/>
      <c r="D11" s="11" t="str">
        <f>IF(参加名簿!N18="","",参加名簿!N18)</f>
        <v/>
      </c>
      <c r="E11" s="71" t="str">
        <f>IF(参加名簿!O18="","",参加名簿!O18)</f>
        <v/>
      </c>
      <c r="F11" s="71"/>
      <c r="G11" s="65"/>
      <c r="H11" s="87">
        <v>1</v>
      </c>
      <c r="I11" s="77" t="str">
        <f>IF(参加名簿!M33="","",参加名簿!M33)</f>
        <v/>
      </c>
      <c r="J11" s="78"/>
      <c r="K11" s="11" t="str">
        <f>IF(参加名簿!N33="","",参加名簿!N33)</f>
        <v/>
      </c>
      <c r="L11" s="37" t="str">
        <f>IF(参加名簿!O33="","",参加名簿!O33)</f>
        <v/>
      </c>
      <c r="M11" s="36"/>
    </row>
    <row r="12" spans="1:13" ht="35.25" customHeight="1" x14ac:dyDescent="0.15">
      <c r="A12" s="11">
        <v>2</v>
      </c>
      <c r="B12" s="77" t="str">
        <f>IF(参加名簿!M19="","",参加名簿!M19)</f>
        <v/>
      </c>
      <c r="C12" s="78"/>
      <c r="D12" s="11" t="str">
        <f>IF(参加名簿!N19="","",参加名簿!N19)</f>
        <v/>
      </c>
      <c r="E12" s="71" t="str">
        <f>IF(参加名簿!O19="","",参加名簿!O19)</f>
        <v/>
      </c>
      <c r="F12" s="71"/>
      <c r="G12" s="65"/>
      <c r="H12" s="76"/>
      <c r="I12" s="77" t="str">
        <f>IF(参加名簿!R33="","",参加名簿!R33)</f>
        <v/>
      </c>
      <c r="J12" s="78"/>
      <c r="K12" s="11" t="str">
        <f>IF(参加名簿!S33="","",参加名簿!S33)</f>
        <v/>
      </c>
      <c r="L12" s="37" t="str">
        <f>IF(参加名簿!T33="","",参加名簿!T33)</f>
        <v/>
      </c>
      <c r="M12" s="36"/>
    </row>
    <row r="13" spans="1:13" ht="35.25" customHeight="1" x14ac:dyDescent="0.15">
      <c r="A13" s="11">
        <v>3</v>
      </c>
      <c r="B13" s="77" t="str">
        <f>IF(参加名簿!M20="","",参加名簿!M20)</f>
        <v/>
      </c>
      <c r="C13" s="78"/>
      <c r="D13" s="11" t="str">
        <f>IF(参加名簿!N20="","",参加名簿!N20)</f>
        <v/>
      </c>
      <c r="E13" s="71" t="str">
        <f>IF(参加名簿!O20="","",参加名簿!O20)</f>
        <v/>
      </c>
      <c r="F13" s="71"/>
      <c r="G13" s="65"/>
      <c r="H13" s="87">
        <v>2</v>
      </c>
      <c r="I13" s="77" t="str">
        <f>IF(参加名簿!M34="","",参加名簿!M34)</f>
        <v/>
      </c>
      <c r="J13" s="78"/>
      <c r="K13" s="11" t="str">
        <f>IF(参加名簿!N34="","",参加名簿!N34)</f>
        <v/>
      </c>
      <c r="L13" s="37" t="str">
        <f>IF(参加名簿!O34="","",参加名簿!O34)</f>
        <v/>
      </c>
    </row>
    <row r="14" spans="1:13" ht="35.25" customHeight="1" x14ac:dyDescent="0.15">
      <c r="A14" s="11">
        <v>4</v>
      </c>
      <c r="B14" s="77" t="str">
        <f>IF(参加名簿!M21="","",参加名簿!M21)</f>
        <v/>
      </c>
      <c r="C14" s="78"/>
      <c r="D14" s="11" t="str">
        <f>IF(参加名簿!N21="","",参加名簿!N21)</f>
        <v/>
      </c>
      <c r="E14" s="71" t="str">
        <f>IF(参加名簿!O21="","",参加名簿!O21)</f>
        <v/>
      </c>
      <c r="F14" s="71"/>
      <c r="G14" s="65"/>
      <c r="H14" s="76"/>
      <c r="I14" s="77" t="str">
        <f>IF(参加名簿!R34="","",参加名簿!R34)</f>
        <v/>
      </c>
      <c r="J14" s="78"/>
      <c r="K14" s="11" t="str">
        <f>IF(参加名簿!S34="","",参加名簿!S34)</f>
        <v/>
      </c>
      <c r="L14" s="37" t="str">
        <f>IF(参加名簿!T34="","",参加名簿!T34)</f>
        <v/>
      </c>
    </row>
    <row r="15" spans="1:13" ht="35.25" customHeight="1" x14ac:dyDescent="0.15">
      <c r="A15" s="11">
        <v>5</v>
      </c>
      <c r="B15" s="77" t="str">
        <f>IF(参加名簿!M22="","",参加名簿!M22)</f>
        <v/>
      </c>
      <c r="C15" s="78"/>
      <c r="D15" s="11" t="str">
        <f>IF(参加名簿!N22="","",参加名簿!N22)</f>
        <v/>
      </c>
      <c r="E15" s="71" t="str">
        <f>IF(参加名簿!O22="","",参加名簿!O22)</f>
        <v/>
      </c>
      <c r="F15" s="71"/>
      <c r="G15" s="65"/>
      <c r="H15" s="87">
        <v>3</v>
      </c>
      <c r="I15" s="77" t="str">
        <f>IF(参加名簿!M35="","",参加名簿!M35)</f>
        <v/>
      </c>
      <c r="J15" s="78"/>
      <c r="K15" s="11" t="str">
        <f>IF(参加名簿!N35="","",参加名簿!N35)</f>
        <v/>
      </c>
      <c r="L15" s="37" t="str">
        <f>IF(参加名簿!O35="","",参加名簿!O35)</f>
        <v/>
      </c>
    </row>
    <row r="16" spans="1:13" ht="35.25" customHeight="1" thickBot="1" x14ac:dyDescent="0.2">
      <c r="A16" s="22">
        <v>6</v>
      </c>
      <c r="B16" s="81" t="str">
        <f>IF(参加名簿!M23="","",参加名簿!M23)</f>
        <v/>
      </c>
      <c r="C16" s="82"/>
      <c r="D16" s="22" t="str">
        <f>IF(参加名簿!N23="","",参加名簿!N23)</f>
        <v/>
      </c>
      <c r="E16" s="85" t="str">
        <f>IF(参加名簿!O23="","",参加名簿!O23)</f>
        <v/>
      </c>
      <c r="F16" s="85"/>
      <c r="G16" s="65"/>
      <c r="H16" s="76"/>
      <c r="I16" s="77" t="str">
        <f>IF(参加名簿!R35="","",参加名簿!R35)</f>
        <v/>
      </c>
      <c r="J16" s="78"/>
      <c r="K16" s="11" t="str">
        <f>IF(参加名簿!S35="","",参加名簿!S35)</f>
        <v/>
      </c>
      <c r="L16" s="37" t="str">
        <f>IF(参加名簿!T35="","",参加名簿!T35)</f>
        <v/>
      </c>
    </row>
    <row r="17" spans="1:12" ht="35.25" customHeight="1" x14ac:dyDescent="0.15">
      <c r="A17" s="16">
        <v>7</v>
      </c>
      <c r="B17" s="83" t="str">
        <f>IF(参加名簿!M24="","",参加名簿!M24)</f>
        <v/>
      </c>
      <c r="C17" s="84"/>
      <c r="D17" s="16" t="str">
        <f>IF(参加名簿!N24="","",参加名簿!N24)</f>
        <v/>
      </c>
      <c r="E17" s="86" t="str">
        <f>IF(参加名簿!O24="","",参加名簿!O24)</f>
        <v/>
      </c>
      <c r="F17" s="86"/>
      <c r="G17" s="65"/>
      <c r="H17" s="87">
        <v>4</v>
      </c>
      <c r="I17" s="77" t="str">
        <f>IF(参加名簿!M36="","",参加名簿!M36)</f>
        <v/>
      </c>
      <c r="J17" s="78"/>
      <c r="K17" s="11" t="str">
        <f>IF(参加名簿!N36="","",参加名簿!N36)</f>
        <v/>
      </c>
      <c r="L17" s="37" t="str">
        <f>IF(参加名簿!O36="","",参加名簿!O36)</f>
        <v/>
      </c>
    </row>
    <row r="18" spans="1:12" ht="35.25" customHeight="1" thickBot="1" x14ac:dyDescent="0.2">
      <c r="A18" s="11">
        <v>8</v>
      </c>
      <c r="B18" s="77" t="str">
        <f>IF(参加名簿!M25="","",参加名簿!M25)</f>
        <v/>
      </c>
      <c r="C18" s="78"/>
      <c r="D18" s="11" t="str">
        <f>IF(参加名簿!N25="","",参加名簿!N25)</f>
        <v/>
      </c>
      <c r="E18" s="71" t="str">
        <f>IF(参加名簿!O25="","",参加名簿!O25)</f>
        <v/>
      </c>
      <c r="F18" s="71"/>
      <c r="G18" s="65"/>
      <c r="H18" s="88"/>
      <c r="I18" s="81" t="str">
        <f>IF(参加名簿!R36="","",参加名簿!R36)</f>
        <v/>
      </c>
      <c r="J18" s="82"/>
      <c r="K18" s="22" t="str">
        <f>IF(参加名簿!S36="","",参加名簿!S36)</f>
        <v/>
      </c>
      <c r="L18" s="46" t="str">
        <f>IF(参加名簿!T36="","",参加名簿!T36)</f>
        <v/>
      </c>
    </row>
    <row r="19" spans="1:12" ht="35.25" customHeight="1" x14ac:dyDescent="0.15">
      <c r="A19" s="11">
        <v>9</v>
      </c>
      <c r="B19" s="77" t="str">
        <f>IF(参加名簿!M26="","",参加名簿!M26)</f>
        <v/>
      </c>
      <c r="C19" s="78"/>
      <c r="D19" s="11" t="str">
        <f>IF(参加名簿!N26="","",参加名簿!N26)</f>
        <v/>
      </c>
      <c r="E19" s="71" t="str">
        <f>IF(参加名簿!O26="","",参加名簿!O26)</f>
        <v/>
      </c>
      <c r="F19" s="71"/>
      <c r="G19" s="65"/>
      <c r="H19" s="89">
        <v>5</v>
      </c>
      <c r="I19" s="83" t="str">
        <f>IF(参加名簿!M37="","",参加名簿!M37)</f>
        <v/>
      </c>
      <c r="J19" s="84"/>
      <c r="K19" s="16" t="str">
        <f>IF(参加名簿!N37="","",参加名簿!N37)</f>
        <v/>
      </c>
      <c r="L19" s="45" t="str">
        <f>IF(参加名簿!O37="","",参加名簿!O37)</f>
        <v/>
      </c>
    </row>
    <row r="20" spans="1:12" ht="35.25" customHeight="1" x14ac:dyDescent="0.15">
      <c r="A20" s="11">
        <v>10</v>
      </c>
      <c r="B20" s="77" t="str">
        <f>IF(参加名簿!M27="","",参加名簿!M27)</f>
        <v/>
      </c>
      <c r="C20" s="78"/>
      <c r="D20" s="11" t="str">
        <f>IF(参加名簿!N27="","",参加名簿!N27)</f>
        <v/>
      </c>
      <c r="E20" s="71" t="str">
        <f>IF(参加名簿!O27="","",参加名簿!O27)</f>
        <v/>
      </c>
      <c r="F20" s="71"/>
      <c r="G20" s="65"/>
      <c r="H20" s="76"/>
      <c r="I20" s="77" t="str">
        <f>IF(参加名簿!R37="","",参加名簿!R37)</f>
        <v/>
      </c>
      <c r="J20" s="78"/>
      <c r="K20" s="11" t="str">
        <f>IF(参加名簿!S37="","",参加名簿!S37)</f>
        <v/>
      </c>
      <c r="L20" s="37" t="str">
        <f>IF(参加名簿!T37="","",参加名簿!T37)</f>
        <v/>
      </c>
    </row>
    <row r="21" spans="1:12" ht="35.25" customHeight="1" x14ac:dyDescent="0.15">
      <c r="A21" s="11">
        <v>11</v>
      </c>
      <c r="B21" s="77" t="str">
        <f>IF(参加名簿!M28="","",参加名簿!M28)</f>
        <v/>
      </c>
      <c r="C21" s="78"/>
      <c r="D21" s="11" t="str">
        <f>IF(参加名簿!N28="","",参加名簿!N28)</f>
        <v/>
      </c>
      <c r="E21" s="71" t="str">
        <f>IF(参加名簿!O28="","",参加名簿!O28)</f>
        <v/>
      </c>
      <c r="F21" s="71"/>
      <c r="G21" s="65"/>
      <c r="H21" s="87">
        <v>6</v>
      </c>
      <c r="I21" s="77" t="str">
        <f>IF(参加名簿!M38="","",参加名簿!M38)</f>
        <v/>
      </c>
      <c r="J21" s="78"/>
      <c r="K21" s="11" t="str">
        <f>IF(参加名簿!N38="","",参加名簿!N38)</f>
        <v/>
      </c>
      <c r="L21" s="37" t="str">
        <f>IF(参加名簿!O38="","",参加名簿!O38)</f>
        <v/>
      </c>
    </row>
    <row r="22" spans="1:12" ht="35.25" customHeight="1" x14ac:dyDescent="0.15">
      <c r="A22" s="11">
        <v>12</v>
      </c>
      <c r="B22" s="77" t="str">
        <f>IF(参加名簿!M29="","",参加名簿!M29)</f>
        <v/>
      </c>
      <c r="C22" s="78"/>
      <c r="D22" s="11" t="str">
        <f>IF(参加名簿!N29="","",参加名簿!N29)</f>
        <v/>
      </c>
      <c r="E22" s="71" t="str">
        <f>IF(参加名簿!O29="","",参加名簿!O29)</f>
        <v/>
      </c>
      <c r="F22" s="71"/>
      <c r="G22" s="65"/>
      <c r="H22" s="76"/>
      <c r="I22" s="77" t="str">
        <f>IF(参加名簿!R38="","",参加名簿!R38)</f>
        <v/>
      </c>
      <c r="J22" s="78"/>
      <c r="K22" s="11" t="str">
        <f>IF(参加名簿!S38="","",参加名簿!S38)</f>
        <v/>
      </c>
      <c r="L22" s="37" t="str">
        <f>IF(参加名簿!T38="","",参加名簿!T38)</f>
        <v/>
      </c>
    </row>
    <row r="23" spans="1:12" ht="30.75" customHeight="1" x14ac:dyDescent="0.15">
      <c r="A23" s="18"/>
      <c r="B23" s="72"/>
      <c r="C23" s="72"/>
      <c r="D23" s="18"/>
      <c r="E23" s="36"/>
      <c r="F23" s="36"/>
      <c r="G23" s="36"/>
    </row>
    <row r="24" spans="1:12" ht="18" customHeight="1" x14ac:dyDescent="0.15">
      <c r="A24" t="s">
        <v>232</v>
      </c>
    </row>
    <row r="25" spans="1:12" ht="18" customHeight="1" x14ac:dyDescent="0.15">
      <c r="A25" t="s">
        <v>233</v>
      </c>
    </row>
    <row r="26" spans="1:12" ht="18" customHeight="1" x14ac:dyDescent="0.15">
      <c r="A26" t="s">
        <v>231</v>
      </c>
    </row>
    <row r="28" spans="1:12" ht="23.25" customHeight="1" x14ac:dyDescent="0.15">
      <c r="B28" s="24" t="str">
        <f>男子団体参加申込書!B26</f>
        <v>令和８年</v>
      </c>
      <c r="C28" s="32"/>
      <c r="D28" s="18" t="s">
        <v>256</v>
      </c>
      <c r="E28" s="32"/>
      <c r="F28" s="18" t="s">
        <v>257</v>
      </c>
      <c r="H28" s="79" t="s">
        <v>234</v>
      </c>
      <c r="I28" s="79"/>
      <c r="J28" s="73"/>
      <c r="K28" s="73"/>
      <c r="L28" t="s">
        <v>235</v>
      </c>
    </row>
    <row r="29" spans="1:12" ht="23.25" customHeight="1" x14ac:dyDescent="0.15">
      <c r="D29" s="72"/>
      <c r="E29" s="72"/>
      <c r="F29" s="18"/>
      <c r="G29" s="18"/>
      <c r="H29" s="72"/>
      <c r="I29" s="72"/>
    </row>
  </sheetData>
  <sheetProtection algorithmName="SHA-512" hashValue="x2FeEkp9Qo3rjvbaCKHMnrMp5W0fVJkCZQ8Fdrdbh+wCwRdu8oimDeRKijr/BjjR9oExF1SEvjaIwa67EKcJjg==" saltValue="vE+KdSYu2RdqtmosFNgszQ==" spinCount="100000" sheet="1" objects="1" scenarios="1" selectLockedCells="1"/>
  <mergeCells count="55">
    <mergeCell ref="B10:C10"/>
    <mergeCell ref="E10:F10"/>
    <mergeCell ref="I10:J10"/>
    <mergeCell ref="F6:H6"/>
    <mergeCell ref="I6:L6"/>
    <mergeCell ref="B7:C7"/>
    <mergeCell ref="F7:H7"/>
    <mergeCell ref="J7:K7"/>
    <mergeCell ref="B11:C11"/>
    <mergeCell ref="E11:F11"/>
    <mergeCell ref="H11:H12"/>
    <mergeCell ref="I11:J11"/>
    <mergeCell ref="B12:C12"/>
    <mergeCell ref="E12:F12"/>
    <mergeCell ref="I12:J12"/>
    <mergeCell ref="B13:C13"/>
    <mergeCell ref="E13:F13"/>
    <mergeCell ref="H13:H14"/>
    <mergeCell ref="I13:J13"/>
    <mergeCell ref="B14:C14"/>
    <mergeCell ref="E14:F14"/>
    <mergeCell ref="I14:J14"/>
    <mergeCell ref="B15:C15"/>
    <mergeCell ref="E15:F15"/>
    <mergeCell ref="H15:H16"/>
    <mergeCell ref="I15:J15"/>
    <mergeCell ref="B16:C16"/>
    <mergeCell ref="E16:F16"/>
    <mergeCell ref="I16:J16"/>
    <mergeCell ref="B17:C17"/>
    <mergeCell ref="E17:F17"/>
    <mergeCell ref="H17:H18"/>
    <mergeCell ref="I17:J17"/>
    <mergeCell ref="B18:C18"/>
    <mergeCell ref="E18:F18"/>
    <mergeCell ref="I18:J18"/>
    <mergeCell ref="B19:C19"/>
    <mergeCell ref="E19:F19"/>
    <mergeCell ref="H19:H20"/>
    <mergeCell ref="I19:J19"/>
    <mergeCell ref="B20:C20"/>
    <mergeCell ref="E20:F20"/>
    <mergeCell ref="I20:J20"/>
    <mergeCell ref="B23:C23"/>
    <mergeCell ref="J28:K28"/>
    <mergeCell ref="D29:E29"/>
    <mergeCell ref="H29:I29"/>
    <mergeCell ref="B21:C21"/>
    <mergeCell ref="E21:F21"/>
    <mergeCell ref="H21:H22"/>
    <mergeCell ref="I21:J21"/>
    <mergeCell ref="B22:C22"/>
    <mergeCell ref="E22:F22"/>
    <mergeCell ref="I22:J22"/>
    <mergeCell ref="H28:I28"/>
  </mergeCells>
  <phoneticPr fontId="1"/>
  <pageMargins left="0.7" right="0.7" top="0.75" bottom="0.75" header="0.3" footer="0.3"/>
  <pageSetup paperSize="9" scale="97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28"/>
  <sheetViews>
    <sheetView view="pageBreakPreview" zoomScale="62" zoomScaleNormal="100" zoomScaleSheetLayoutView="62" workbookViewId="0">
      <selection activeCell="A3" sqref="A3:B3"/>
    </sheetView>
  </sheetViews>
  <sheetFormatPr defaultRowHeight="13.5" x14ac:dyDescent="0.15"/>
  <cols>
    <col min="1" max="1" width="7.25" customWidth="1"/>
    <col min="2" max="2" width="18.5" customWidth="1"/>
    <col min="3" max="3" width="5.25" bestFit="1" customWidth="1"/>
    <col min="4" max="6" width="9.625" customWidth="1"/>
    <col min="8" max="8" width="7.75" customWidth="1"/>
    <col min="9" max="9" width="18.5" customWidth="1"/>
    <col min="10" max="10" width="5.25" bestFit="1" customWidth="1"/>
    <col min="11" max="13" width="9.625" customWidth="1"/>
  </cols>
  <sheetData>
    <row r="1" spans="1:13" ht="38.25" customHeight="1" x14ac:dyDescent="0.15">
      <c r="A1" s="97" t="s">
        <v>353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18.75" x14ac:dyDescent="0.15">
      <c r="A2" s="24"/>
      <c r="B2" s="25" t="s">
        <v>248</v>
      </c>
      <c r="C2" s="101" t="e">
        <f>参加名簿!C3</f>
        <v>#N/A</v>
      </c>
      <c r="D2" s="101"/>
      <c r="E2" s="98" t="s">
        <v>249</v>
      </c>
      <c r="F2" s="98"/>
      <c r="G2" s="26"/>
      <c r="H2" s="25"/>
      <c r="I2" s="25" t="s">
        <v>248</v>
      </c>
      <c r="J2" s="101" t="e">
        <f>参加名簿!M3</f>
        <v>#N/A</v>
      </c>
      <c r="K2" s="101"/>
      <c r="L2" s="98" t="s">
        <v>249</v>
      </c>
      <c r="M2" s="98"/>
    </row>
    <row r="3" spans="1:13" ht="19.5" thickBot="1" x14ac:dyDescent="0.2">
      <c r="A3" s="99" t="s">
        <v>239</v>
      </c>
      <c r="B3" s="99"/>
      <c r="H3" s="99" t="s">
        <v>250</v>
      </c>
      <c r="I3" s="100"/>
    </row>
    <row r="4" spans="1:13" ht="20.25" customHeight="1" x14ac:dyDescent="0.15">
      <c r="A4" s="90" t="s">
        <v>240</v>
      </c>
      <c r="B4" s="92" t="s">
        <v>241</v>
      </c>
      <c r="C4" s="92" t="s">
        <v>242</v>
      </c>
      <c r="D4" s="92" t="s">
        <v>243</v>
      </c>
      <c r="E4" s="92"/>
      <c r="F4" s="93"/>
      <c r="H4" s="90" t="s">
        <v>240</v>
      </c>
      <c r="I4" s="92" t="s">
        <v>241</v>
      </c>
      <c r="J4" s="92" t="s">
        <v>242</v>
      </c>
      <c r="K4" s="92" t="s">
        <v>243</v>
      </c>
      <c r="L4" s="92"/>
      <c r="M4" s="93"/>
    </row>
    <row r="5" spans="1:13" ht="20.25" customHeight="1" x14ac:dyDescent="0.15">
      <c r="A5" s="91"/>
      <c r="B5" s="74"/>
      <c r="C5" s="74"/>
      <c r="D5" s="11" t="s">
        <v>244</v>
      </c>
      <c r="E5" s="11" t="s">
        <v>245</v>
      </c>
      <c r="F5" s="19" t="s">
        <v>246</v>
      </c>
      <c r="H5" s="91"/>
      <c r="I5" s="74"/>
      <c r="J5" s="74"/>
      <c r="K5" s="11" t="s">
        <v>244</v>
      </c>
      <c r="L5" s="11" t="s">
        <v>245</v>
      </c>
      <c r="M5" s="19" t="s">
        <v>246</v>
      </c>
    </row>
    <row r="6" spans="1:13" ht="20.25" customHeight="1" x14ac:dyDescent="0.15">
      <c r="A6" s="20">
        <v>1</v>
      </c>
      <c r="B6" s="11">
        <f>参加名簿!C6</f>
        <v>0</v>
      </c>
      <c r="C6" s="11">
        <f>参加名簿!D6</f>
        <v>0</v>
      </c>
      <c r="D6" s="11" t="s">
        <v>247</v>
      </c>
      <c r="E6" s="11"/>
      <c r="F6" s="19"/>
      <c r="H6" s="20">
        <v>1</v>
      </c>
      <c r="I6" s="11">
        <f>参加名簿!M6</f>
        <v>0</v>
      </c>
      <c r="J6" s="11">
        <f>参加名簿!N6</f>
        <v>0</v>
      </c>
      <c r="K6" s="11" t="s">
        <v>247</v>
      </c>
      <c r="L6" s="11"/>
      <c r="M6" s="19"/>
    </row>
    <row r="7" spans="1:13" ht="20.25" customHeight="1" x14ac:dyDescent="0.15">
      <c r="A7" s="20">
        <v>2</v>
      </c>
      <c r="B7" s="11">
        <f>参加名簿!C7</f>
        <v>0</v>
      </c>
      <c r="C7" s="11">
        <f>参加名簿!D7</f>
        <v>0</v>
      </c>
      <c r="D7" s="11" t="s">
        <v>247</v>
      </c>
      <c r="E7" s="11"/>
      <c r="F7" s="19"/>
      <c r="H7" s="20">
        <v>2</v>
      </c>
      <c r="I7" s="11">
        <f>参加名簿!M7</f>
        <v>0</v>
      </c>
      <c r="J7" s="11">
        <f>参加名簿!N7</f>
        <v>0</v>
      </c>
      <c r="K7" s="11" t="s">
        <v>247</v>
      </c>
      <c r="L7" s="11"/>
      <c r="M7" s="19"/>
    </row>
    <row r="8" spans="1:13" ht="20.25" customHeight="1" x14ac:dyDescent="0.15">
      <c r="A8" s="20">
        <v>3</v>
      </c>
      <c r="B8" s="11">
        <f>参加名簿!C8</f>
        <v>0</v>
      </c>
      <c r="C8" s="11">
        <f>参加名簿!D8</f>
        <v>0</v>
      </c>
      <c r="D8" s="11" t="s">
        <v>247</v>
      </c>
      <c r="E8" s="11"/>
      <c r="F8" s="19"/>
      <c r="H8" s="20">
        <v>3</v>
      </c>
      <c r="I8" s="11">
        <f>参加名簿!M8</f>
        <v>0</v>
      </c>
      <c r="J8" s="11">
        <f>参加名簿!N8</f>
        <v>0</v>
      </c>
      <c r="K8" s="11" t="s">
        <v>247</v>
      </c>
      <c r="L8" s="11"/>
      <c r="M8" s="19"/>
    </row>
    <row r="9" spans="1:13" ht="20.25" customHeight="1" x14ac:dyDescent="0.15">
      <c r="A9" s="20">
        <v>4</v>
      </c>
      <c r="B9" s="11">
        <f>参加名簿!C9</f>
        <v>0</v>
      </c>
      <c r="C9" s="11">
        <f>参加名簿!D9</f>
        <v>0</v>
      </c>
      <c r="D9" s="11" t="s">
        <v>247</v>
      </c>
      <c r="E9" s="11"/>
      <c r="F9" s="19"/>
      <c r="H9" s="20">
        <v>4</v>
      </c>
      <c r="I9" s="11">
        <f>参加名簿!M9</f>
        <v>0</v>
      </c>
      <c r="J9" s="11">
        <f>参加名簿!N9</f>
        <v>0</v>
      </c>
      <c r="K9" s="11" t="s">
        <v>247</v>
      </c>
      <c r="L9" s="11"/>
      <c r="M9" s="19"/>
    </row>
    <row r="10" spans="1:13" ht="20.25" customHeight="1" x14ac:dyDescent="0.15">
      <c r="A10" s="20">
        <v>5</v>
      </c>
      <c r="B10" s="11">
        <f>参加名簿!C10</f>
        <v>0</v>
      </c>
      <c r="C10" s="11">
        <f>参加名簿!D10</f>
        <v>0</v>
      </c>
      <c r="D10" s="11" t="s">
        <v>247</v>
      </c>
      <c r="E10" s="11"/>
      <c r="F10" s="19"/>
      <c r="H10" s="20">
        <v>5</v>
      </c>
      <c r="I10" s="11">
        <f>参加名簿!M10</f>
        <v>0</v>
      </c>
      <c r="J10" s="11">
        <f>参加名簿!N10</f>
        <v>0</v>
      </c>
      <c r="K10" s="11" t="s">
        <v>247</v>
      </c>
      <c r="L10" s="11"/>
      <c r="M10" s="19"/>
    </row>
    <row r="11" spans="1:13" ht="20.25" customHeight="1" x14ac:dyDescent="0.15">
      <c r="A11" s="20">
        <v>6</v>
      </c>
      <c r="B11" s="11">
        <f>参加名簿!C11</f>
        <v>0</v>
      </c>
      <c r="C11" s="11">
        <f>参加名簿!D11</f>
        <v>0</v>
      </c>
      <c r="D11" s="11" t="s">
        <v>247</v>
      </c>
      <c r="E11" s="11"/>
      <c r="F11" s="19"/>
      <c r="H11" s="20">
        <v>6</v>
      </c>
      <c r="I11" s="11">
        <f>参加名簿!M11</f>
        <v>0</v>
      </c>
      <c r="J11" s="11">
        <f>参加名簿!N11</f>
        <v>0</v>
      </c>
      <c r="K11" s="11" t="s">
        <v>247</v>
      </c>
      <c r="L11" s="11"/>
      <c r="M11" s="19"/>
    </row>
    <row r="12" spans="1:13" ht="20.25" customHeight="1" x14ac:dyDescent="0.15">
      <c r="A12" s="20">
        <v>7</v>
      </c>
      <c r="B12" s="11">
        <f>参加名簿!C12</f>
        <v>0</v>
      </c>
      <c r="C12" s="11">
        <f>参加名簿!D12</f>
        <v>0</v>
      </c>
      <c r="D12" s="11" t="s">
        <v>247</v>
      </c>
      <c r="E12" s="11"/>
      <c r="F12" s="19"/>
      <c r="H12" s="20">
        <v>7</v>
      </c>
      <c r="I12" s="11">
        <f>参加名簿!M12</f>
        <v>0</v>
      </c>
      <c r="J12" s="11">
        <f>参加名簿!N12</f>
        <v>0</v>
      </c>
      <c r="K12" s="11" t="s">
        <v>247</v>
      </c>
      <c r="L12" s="11"/>
      <c r="M12" s="19"/>
    </row>
    <row r="13" spans="1:13" ht="20.25" customHeight="1" x14ac:dyDescent="0.15">
      <c r="A13" s="20">
        <v>8</v>
      </c>
      <c r="B13" s="11">
        <f>参加名簿!C13</f>
        <v>0</v>
      </c>
      <c r="C13" s="11">
        <f>参加名簿!D13</f>
        <v>0</v>
      </c>
      <c r="D13" s="11" t="s">
        <v>247</v>
      </c>
      <c r="E13" s="11"/>
      <c r="F13" s="19"/>
      <c r="H13" s="20">
        <v>8</v>
      </c>
      <c r="I13" s="11">
        <f>参加名簿!M13</f>
        <v>0</v>
      </c>
      <c r="J13" s="11">
        <f>参加名簿!N13</f>
        <v>0</v>
      </c>
      <c r="K13" s="11" t="s">
        <v>247</v>
      </c>
      <c r="L13" s="11"/>
      <c r="M13" s="19"/>
    </row>
    <row r="14" spans="1:13" ht="20.25" customHeight="1" x14ac:dyDescent="0.15">
      <c r="A14" s="20">
        <v>9</v>
      </c>
      <c r="B14" s="11">
        <f>参加名簿!C14</f>
        <v>0</v>
      </c>
      <c r="C14" s="11">
        <f>参加名簿!D14</f>
        <v>0</v>
      </c>
      <c r="D14" s="11" t="s">
        <v>247</v>
      </c>
      <c r="E14" s="11"/>
      <c r="F14" s="19"/>
      <c r="H14" s="20">
        <v>9</v>
      </c>
      <c r="I14" s="11">
        <f>参加名簿!M14</f>
        <v>0</v>
      </c>
      <c r="J14" s="11">
        <f>参加名簿!N14</f>
        <v>0</v>
      </c>
      <c r="K14" s="11" t="s">
        <v>247</v>
      </c>
      <c r="L14" s="11"/>
      <c r="M14" s="19"/>
    </row>
    <row r="15" spans="1:13" ht="20.25" customHeight="1" x14ac:dyDescent="0.15">
      <c r="A15" s="20">
        <v>10</v>
      </c>
      <c r="B15" s="11"/>
      <c r="C15" s="11"/>
      <c r="D15" s="11"/>
      <c r="E15" s="11"/>
      <c r="F15" s="19"/>
      <c r="H15" s="20">
        <v>10</v>
      </c>
      <c r="I15" s="11"/>
      <c r="J15" s="11"/>
      <c r="K15" s="11"/>
      <c r="L15" s="11"/>
      <c r="M15" s="19"/>
    </row>
    <row r="16" spans="1:13" ht="20.25" customHeight="1" x14ac:dyDescent="0.15">
      <c r="A16" s="20">
        <v>11</v>
      </c>
      <c r="B16" s="11"/>
      <c r="C16" s="11"/>
      <c r="D16" s="11"/>
      <c r="E16" s="11"/>
      <c r="F16" s="19"/>
      <c r="H16" s="20">
        <v>11</v>
      </c>
      <c r="I16" s="11"/>
      <c r="J16" s="11"/>
      <c r="K16" s="11"/>
      <c r="L16" s="11"/>
      <c r="M16" s="19"/>
    </row>
    <row r="17" spans="1:13" ht="20.25" customHeight="1" x14ac:dyDescent="0.15">
      <c r="A17" s="20">
        <v>12</v>
      </c>
      <c r="B17" s="11"/>
      <c r="C17" s="11"/>
      <c r="D17" s="11"/>
      <c r="E17" s="11"/>
      <c r="F17" s="19"/>
      <c r="H17" s="20">
        <v>12</v>
      </c>
      <c r="I17" s="11"/>
      <c r="J17" s="11"/>
      <c r="K17" s="11"/>
      <c r="L17" s="11"/>
      <c r="M17" s="19"/>
    </row>
    <row r="18" spans="1:13" ht="20.25" customHeight="1" x14ac:dyDescent="0.15">
      <c r="A18" s="20">
        <v>13</v>
      </c>
      <c r="B18" s="11"/>
      <c r="C18" s="11"/>
      <c r="D18" s="11"/>
      <c r="E18" s="11"/>
      <c r="F18" s="19"/>
      <c r="H18" s="20">
        <v>13</v>
      </c>
      <c r="I18" s="11"/>
      <c r="J18" s="11"/>
      <c r="K18" s="11"/>
      <c r="L18" s="11"/>
      <c r="M18" s="19"/>
    </row>
    <row r="19" spans="1:13" ht="20.25" customHeight="1" x14ac:dyDescent="0.15">
      <c r="A19" s="20">
        <v>14</v>
      </c>
      <c r="B19" s="11"/>
      <c r="C19" s="11"/>
      <c r="D19" s="11"/>
      <c r="E19" s="11"/>
      <c r="F19" s="19"/>
      <c r="H19" s="20">
        <v>14</v>
      </c>
      <c r="I19" s="11"/>
      <c r="J19" s="11"/>
      <c r="K19" s="11"/>
      <c r="L19" s="11"/>
      <c r="M19" s="19"/>
    </row>
    <row r="20" spans="1:13" ht="20.25" customHeight="1" x14ac:dyDescent="0.15">
      <c r="A20" s="20">
        <v>15</v>
      </c>
      <c r="B20" s="11"/>
      <c r="C20" s="11"/>
      <c r="D20" s="11"/>
      <c r="E20" s="11"/>
      <c r="F20" s="19"/>
      <c r="H20" s="20">
        <v>15</v>
      </c>
      <c r="I20" s="11"/>
      <c r="J20" s="11"/>
      <c r="K20" s="11"/>
      <c r="L20" s="11"/>
      <c r="M20" s="19"/>
    </row>
    <row r="21" spans="1:13" ht="20.25" customHeight="1" x14ac:dyDescent="0.15">
      <c r="A21" s="20">
        <v>16</v>
      </c>
      <c r="B21" s="11"/>
      <c r="C21" s="11"/>
      <c r="D21" s="11"/>
      <c r="E21" s="11"/>
      <c r="F21" s="19"/>
      <c r="H21" s="20">
        <v>16</v>
      </c>
      <c r="I21" s="11"/>
      <c r="J21" s="11"/>
      <c r="K21" s="11"/>
      <c r="L21" s="11"/>
      <c r="M21" s="19"/>
    </row>
    <row r="22" spans="1:13" ht="20.25" customHeight="1" x14ac:dyDescent="0.15">
      <c r="A22" s="20">
        <v>17</v>
      </c>
      <c r="B22" s="11"/>
      <c r="C22" s="11"/>
      <c r="D22" s="11"/>
      <c r="E22" s="11"/>
      <c r="F22" s="19"/>
      <c r="H22" s="20">
        <v>17</v>
      </c>
      <c r="I22" s="11"/>
      <c r="J22" s="11"/>
      <c r="K22" s="11"/>
      <c r="L22" s="11"/>
      <c r="M22" s="19"/>
    </row>
    <row r="23" spans="1:13" ht="20.25" customHeight="1" thickBot="1" x14ac:dyDescent="0.2">
      <c r="A23" s="21">
        <v>18</v>
      </c>
      <c r="B23" s="22"/>
      <c r="C23" s="22"/>
      <c r="D23" s="22"/>
      <c r="E23" s="22"/>
      <c r="F23" s="23"/>
      <c r="H23" s="21">
        <v>18</v>
      </c>
      <c r="I23" s="22"/>
      <c r="J23" s="22"/>
      <c r="K23" s="22"/>
      <c r="L23" s="22"/>
      <c r="M23" s="23"/>
    </row>
    <row r="25" spans="1:13" s="27" customFormat="1" ht="24.75" customHeight="1" x14ac:dyDescent="0.15">
      <c r="B25" s="28" t="s">
        <v>251</v>
      </c>
      <c r="D25" s="95" t="s">
        <v>252</v>
      </c>
      <c r="E25" s="95"/>
      <c r="F25" s="95"/>
      <c r="G25" s="95"/>
      <c r="H25" s="96"/>
      <c r="I25" s="96"/>
      <c r="J25" s="27" t="s">
        <v>253</v>
      </c>
    </row>
    <row r="26" spans="1:13" s="27" customFormat="1" ht="24.75" customHeight="1" x14ac:dyDescent="0.15">
      <c r="I26" s="29" t="s">
        <v>254</v>
      </c>
      <c r="J26" s="94"/>
      <c r="K26" s="94"/>
      <c r="L26" s="94"/>
      <c r="M26" s="30" t="s">
        <v>255</v>
      </c>
    </row>
    <row r="27" spans="1:13" ht="20.25" customHeight="1" x14ac:dyDescent="0.15">
      <c r="A27" s="13" t="s">
        <v>354</v>
      </c>
    </row>
    <row r="28" spans="1:13" ht="20.25" customHeight="1" x14ac:dyDescent="0.15">
      <c r="A28" s="13" t="s">
        <v>355</v>
      </c>
    </row>
  </sheetData>
  <mergeCells count="18">
    <mergeCell ref="A1:M1"/>
    <mergeCell ref="E2:F2"/>
    <mergeCell ref="L2:M2"/>
    <mergeCell ref="A3:B3"/>
    <mergeCell ref="H3:I3"/>
    <mergeCell ref="C2:D2"/>
    <mergeCell ref="J2:K2"/>
    <mergeCell ref="A4:A5"/>
    <mergeCell ref="B4:B5"/>
    <mergeCell ref="C4:C5"/>
    <mergeCell ref="D4:F4"/>
    <mergeCell ref="J26:L26"/>
    <mergeCell ref="D25:G25"/>
    <mergeCell ref="H25:I25"/>
    <mergeCell ref="H4:H5"/>
    <mergeCell ref="I4:I5"/>
    <mergeCell ref="J4:J5"/>
    <mergeCell ref="K4:M4"/>
  </mergeCells>
  <phoneticPr fontId="1"/>
  <pageMargins left="0.70866141732283472" right="0.70866141732283472" top="0.55118110236220474" bottom="0.55118110236220474" header="0.31496062992125984" footer="0.31496062992125984"/>
  <pageSetup paperSize="9" scale="9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56"/>
  <sheetViews>
    <sheetView zoomScale="60" zoomScaleNormal="60" workbookViewId="0">
      <selection activeCell="C1" sqref="C1"/>
    </sheetView>
  </sheetViews>
  <sheetFormatPr defaultColWidth="10.75" defaultRowHeight="14.25" x14ac:dyDescent="0.15"/>
  <cols>
    <col min="1" max="1" width="5.5" style="1" bestFit="1" customWidth="1"/>
    <col min="2" max="2" width="30.75" style="1" bestFit="1" customWidth="1"/>
    <col min="3" max="3" width="13.25" style="1" bestFit="1" customWidth="1"/>
    <col min="4" max="4" width="68.875" style="1" bestFit="1" customWidth="1"/>
    <col min="5" max="6" width="19.375" style="1" bestFit="1" customWidth="1"/>
    <col min="7" max="250" width="10.75" style="1"/>
    <col min="251" max="251" width="4.75" style="1" customWidth="1"/>
    <col min="252" max="252" width="17.875" style="1" customWidth="1"/>
    <col min="253" max="254" width="5.75" style="1" customWidth="1"/>
    <col min="255" max="255" width="10.75" style="1" customWidth="1"/>
    <col min="256" max="256" width="38.125" style="1" customWidth="1"/>
    <col min="257" max="258" width="15.75" style="1" customWidth="1"/>
    <col min="259" max="261" width="12.625" style="1" customWidth="1"/>
    <col min="262" max="262" width="12.75" style="1" customWidth="1"/>
    <col min="263" max="506" width="10.75" style="1"/>
    <col min="507" max="507" width="4.75" style="1" customWidth="1"/>
    <col min="508" max="508" width="17.875" style="1" customWidth="1"/>
    <col min="509" max="510" width="5.75" style="1" customWidth="1"/>
    <col min="511" max="511" width="10.75" style="1" customWidth="1"/>
    <col min="512" max="512" width="38.125" style="1" customWidth="1"/>
    <col min="513" max="514" width="15.75" style="1" customWidth="1"/>
    <col min="515" max="517" width="12.625" style="1" customWidth="1"/>
    <col min="518" max="518" width="12.75" style="1" customWidth="1"/>
    <col min="519" max="762" width="10.75" style="1"/>
    <col min="763" max="763" width="4.75" style="1" customWidth="1"/>
    <col min="764" max="764" width="17.875" style="1" customWidth="1"/>
    <col min="765" max="766" width="5.75" style="1" customWidth="1"/>
    <col min="767" max="767" width="10.75" style="1" customWidth="1"/>
    <col min="768" max="768" width="38.125" style="1" customWidth="1"/>
    <col min="769" max="770" width="15.75" style="1" customWidth="1"/>
    <col min="771" max="773" width="12.625" style="1" customWidth="1"/>
    <col min="774" max="774" width="12.75" style="1" customWidth="1"/>
    <col min="775" max="1018" width="10.75" style="1"/>
    <col min="1019" max="1019" width="4.75" style="1" customWidth="1"/>
    <col min="1020" max="1020" width="17.875" style="1" customWidth="1"/>
    <col min="1021" max="1022" width="5.75" style="1" customWidth="1"/>
    <col min="1023" max="1023" width="10.75" style="1" customWidth="1"/>
    <col min="1024" max="1024" width="38.125" style="1" customWidth="1"/>
    <col min="1025" max="1026" width="15.75" style="1" customWidth="1"/>
    <col min="1027" max="1029" width="12.625" style="1" customWidth="1"/>
    <col min="1030" max="1030" width="12.75" style="1" customWidth="1"/>
    <col min="1031" max="1274" width="10.75" style="1"/>
    <col min="1275" max="1275" width="4.75" style="1" customWidth="1"/>
    <col min="1276" max="1276" width="17.875" style="1" customWidth="1"/>
    <col min="1277" max="1278" width="5.75" style="1" customWidth="1"/>
    <col min="1279" max="1279" width="10.75" style="1" customWidth="1"/>
    <col min="1280" max="1280" width="38.125" style="1" customWidth="1"/>
    <col min="1281" max="1282" width="15.75" style="1" customWidth="1"/>
    <col min="1283" max="1285" width="12.625" style="1" customWidth="1"/>
    <col min="1286" max="1286" width="12.75" style="1" customWidth="1"/>
    <col min="1287" max="1530" width="10.75" style="1"/>
    <col min="1531" max="1531" width="4.75" style="1" customWidth="1"/>
    <col min="1532" max="1532" width="17.875" style="1" customWidth="1"/>
    <col min="1533" max="1534" width="5.75" style="1" customWidth="1"/>
    <col min="1535" max="1535" width="10.75" style="1" customWidth="1"/>
    <col min="1536" max="1536" width="38.125" style="1" customWidth="1"/>
    <col min="1537" max="1538" width="15.75" style="1" customWidth="1"/>
    <col min="1539" max="1541" width="12.625" style="1" customWidth="1"/>
    <col min="1542" max="1542" width="12.75" style="1" customWidth="1"/>
    <col min="1543" max="1786" width="10.75" style="1"/>
    <col min="1787" max="1787" width="4.75" style="1" customWidth="1"/>
    <col min="1788" max="1788" width="17.875" style="1" customWidth="1"/>
    <col min="1789" max="1790" width="5.75" style="1" customWidth="1"/>
    <col min="1791" max="1791" width="10.75" style="1" customWidth="1"/>
    <col min="1792" max="1792" width="38.125" style="1" customWidth="1"/>
    <col min="1793" max="1794" width="15.75" style="1" customWidth="1"/>
    <col min="1795" max="1797" width="12.625" style="1" customWidth="1"/>
    <col min="1798" max="1798" width="12.75" style="1" customWidth="1"/>
    <col min="1799" max="2042" width="10.75" style="1"/>
    <col min="2043" max="2043" width="4.75" style="1" customWidth="1"/>
    <col min="2044" max="2044" width="17.875" style="1" customWidth="1"/>
    <col min="2045" max="2046" width="5.75" style="1" customWidth="1"/>
    <col min="2047" max="2047" width="10.75" style="1" customWidth="1"/>
    <col min="2048" max="2048" width="38.125" style="1" customWidth="1"/>
    <col min="2049" max="2050" width="15.75" style="1" customWidth="1"/>
    <col min="2051" max="2053" width="12.625" style="1" customWidth="1"/>
    <col min="2054" max="2054" width="12.75" style="1" customWidth="1"/>
    <col min="2055" max="2298" width="10.75" style="1"/>
    <col min="2299" max="2299" width="4.75" style="1" customWidth="1"/>
    <col min="2300" max="2300" width="17.875" style="1" customWidth="1"/>
    <col min="2301" max="2302" width="5.75" style="1" customWidth="1"/>
    <col min="2303" max="2303" width="10.75" style="1" customWidth="1"/>
    <col min="2304" max="2304" width="38.125" style="1" customWidth="1"/>
    <col min="2305" max="2306" width="15.75" style="1" customWidth="1"/>
    <col min="2307" max="2309" width="12.625" style="1" customWidth="1"/>
    <col min="2310" max="2310" width="12.75" style="1" customWidth="1"/>
    <col min="2311" max="2554" width="10.75" style="1"/>
    <col min="2555" max="2555" width="4.75" style="1" customWidth="1"/>
    <col min="2556" max="2556" width="17.875" style="1" customWidth="1"/>
    <col min="2557" max="2558" width="5.75" style="1" customWidth="1"/>
    <col min="2559" max="2559" width="10.75" style="1" customWidth="1"/>
    <col min="2560" max="2560" width="38.125" style="1" customWidth="1"/>
    <col min="2561" max="2562" width="15.75" style="1" customWidth="1"/>
    <col min="2563" max="2565" width="12.625" style="1" customWidth="1"/>
    <col min="2566" max="2566" width="12.75" style="1" customWidth="1"/>
    <col min="2567" max="2810" width="10.75" style="1"/>
    <col min="2811" max="2811" width="4.75" style="1" customWidth="1"/>
    <col min="2812" max="2812" width="17.875" style="1" customWidth="1"/>
    <col min="2813" max="2814" width="5.75" style="1" customWidth="1"/>
    <col min="2815" max="2815" width="10.75" style="1" customWidth="1"/>
    <col min="2816" max="2816" width="38.125" style="1" customWidth="1"/>
    <col min="2817" max="2818" width="15.75" style="1" customWidth="1"/>
    <col min="2819" max="2821" width="12.625" style="1" customWidth="1"/>
    <col min="2822" max="2822" width="12.75" style="1" customWidth="1"/>
    <col min="2823" max="3066" width="10.75" style="1"/>
    <col min="3067" max="3067" width="4.75" style="1" customWidth="1"/>
    <col min="3068" max="3068" width="17.875" style="1" customWidth="1"/>
    <col min="3069" max="3070" width="5.75" style="1" customWidth="1"/>
    <col min="3071" max="3071" width="10.75" style="1" customWidth="1"/>
    <col min="3072" max="3072" width="38.125" style="1" customWidth="1"/>
    <col min="3073" max="3074" width="15.75" style="1" customWidth="1"/>
    <col min="3075" max="3077" width="12.625" style="1" customWidth="1"/>
    <col min="3078" max="3078" width="12.75" style="1" customWidth="1"/>
    <col min="3079" max="3322" width="10.75" style="1"/>
    <col min="3323" max="3323" width="4.75" style="1" customWidth="1"/>
    <col min="3324" max="3324" width="17.875" style="1" customWidth="1"/>
    <col min="3325" max="3326" width="5.75" style="1" customWidth="1"/>
    <col min="3327" max="3327" width="10.75" style="1" customWidth="1"/>
    <col min="3328" max="3328" width="38.125" style="1" customWidth="1"/>
    <col min="3329" max="3330" width="15.75" style="1" customWidth="1"/>
    <col min="3331" max="3333" width="12.625" style="1" customWidth="1"/>
    <col min="3334" max="3334" width="12.75" style="1" customWidth="1"/>
    <col min="3335" max="3578" width="10.75" style="1"/>
    <col min="3579" max="3579" width="4.75" style="1" customWidth="1"/>
    <col min="3580" max="3580" width="17.875" style="1" customWidth="1"/>
    <col min="3581" max="3582" width="5.75" style="1" customWidth="1"/>
    <col min="3583" max="3583" width="10.75" style="1" customWidth="1"/>
    <col min="3584" max="3584" width="38.125" style="1" customWidth="1"/>
    <col min="3585" max="3586" width="15.75" style="1" customWidth="1"/>
    <col min="3587" max="3589" width="12.625" style="1" customWidth="1"/>
    <col min="3590" max="3590" width="12.75" style="1" customWidth="1"/>
    <col min="3591" max="3834" width="10.75" style="1"/>
    <col min="3835" max="3835" width="4.75" style="1" customWidth="1"/>
    <col min="3836" max="3836" width="17.875" style="1" customWidth="1"/>
    <col min="3837" max="3838" width="5.75" style="1" customWidth="1"/>
    <col min="3839" max="3839" width="10.75" style="1" customWidth="1"/>
    <col min="3840" max="3840" width="38.125" style="1" customWidth="1"/>
    <col min="3841" max="3842" width="15.75" style="1" customWidth="1"/>
    <col min="3843" max="3845" width="12.625" style="1" customWidth="1"/>
    <col min="3846" max="3846" width="12.75" style="1" customWidth="1"/>
    <col min="3847" max="4090" width="10.75" style="1"/>
    <col min="4091" max="4091" width="4.75" style="1" customWidth="1"/>
    <col min="4092" max="4092" width="17.875" style="1" customWidth="1"/>
    <col min="4093" max="4094" width="5.75" style="1" customWidth="1"/>
    <col min="4095" max="4095" width="10.75" style="1" customWidth="1"/>
    <col min="4096" max="4096" width="38.125" style="1" customWidth="1"/>
    <col min="4097" max="4098" width="15.75" style="1" customWidth="1"/>
    <col min="4099" max="4101" width="12.625" style="1" customWidth="1"/>
    <col min="4102" max="4102" width="12.75" style="1" customWidth="1"/>
    <col min="4103" max="4346" width="10.75" style="1"/>
    <col min="4347" max="4347" width="4.75" style="1" customWidth="1"/>
    <col min="4348" max="4348" width="17.875" style="1" customWidth="1"/>
    <col min="4349" max="4350" width="5.75" style="1" customWidth="1"/>
    <col min="4351" max="4351" width="10.75" style="1" customWidth="1"/>
    <col min="4352" max="4352" width="38.125" style="1" customWidth="1"/>
    <col min="4353" max="4354" width="15.75" style="1" customWidth="1"/>
    <col min="4355" max="4357" width="12.625" style="1" customWidth="1"/>
    <col min="4358" max="4358" width="12.75" style="1" customWidth="1"/>
    <col min="4359" max="4602" width="10.75" style="1"/>
    <col min="4603" max="4603" width="4.75" style="1" customWidth="1"/>
    <col min="4604" max="4604" width="17.875" style="1" customWidth="1"/>
    <col min="4605" max="4606" width="5.75" style="1" customWidth="1"/>
    <col min="4607" max="4607" width="10.75" style="1" customWidth="1"/>
    <col min="4608" max="4608" width="38.125" style="1" customWidth="1"/>
    <col min="4609" max="4610" width="15.75" style="1" customWidth="1"/>
    <col min="4611" max="4613" width="12.625" style="1" customWidth="1"/>
    <col min="4614" max="4614" width="12.75" style="1" customWidth="1"/>
    <col min="4615" max="4858" width="10.75" style="1"/>
    <col min="4859" max="4859" width="4.75" style="1" customWidth="1"/>
    <col min="4860" max="4860" width="17.875" style="1" customWidth="1"/>
    <col min="4861" max="4862" width="5.75" style="1" customWidth="1"/>
    <col min="4863" max="4863" width="10.75" style="1" customWidth="1"/>
    <col min="4864" max="4864" width="38.125" style="1" customWidth="1"/>
    <col min="4865" max="4866" width="15.75" style="1" customWidth="1"/>
    <col min="4867" max="4869" width="12.625" style="1" customWidth="1"/>
    <col min="4870" max="4870" width="12.75" style="1" customWidth="1"/>
    <col min="4871" max="5114" width="10.75" style="1"/>
    <col min="5115" max="5115" width="4.75" style="1" customWidth="1"/>
    <col min="5116" max="5116" width="17.875" style="1" customWidth="1"/>
    <col min="5117" max="5118" width="5.75" style="1" customWidth="1"/>
    <col min="5119" max="5119" width="10.75" style="1" customWidth="1"/>
    <col min="5120" max="5120" width="38.125" style="1" customWidth="1"/>
    <col min="5121" max="5122" width="15.75" style="1" customWidth="1"/>
    <col min="5123" max="5125" width="12.625" style="1" customWidth="1"/>
    <col min="5126" max="5126" width="12.75" style="1" customWidth="1"/>
    <col min="5127" max="5370" width="10.75" style="1"/>
    <col min="5371" max="5371" width="4.75" style="1" customWidth="1"/>
    <col min="5372" max="5372" width="17.875" style="1" customWidth="1"/>
    <col min="5373" max="5374" width="5.75" style="1" customWidth="1"/>
    <col min="5375" max="5375" width="10.75" style="1" customWidth="1"/>
    <col min="5376" max="5376" width="38.125" style="1" customWidth="1"/>
    <col min="5377" max="5378" width="15.75" style="1" customWidth="1"/>
    <col min="5379" max="5381" width="12.625" style="1" customWidth="1"/>
    <col min="5382" max="5382" width="12.75" style="1" customWidth="1"/>
    <col min="5383" max="5626" width="10.75" style="1"/>
    <col min="5627" max="5627" width="4.75" style="1" customWidth="1"/>
    <col min="5628" max="5628" width="17.875" style="1" customWidth="1"/>
    <col min="5629" max="5630" width="5.75" style="1" customWidth="1"/>
    <col min="5631" max="5631" width="10.75" style="1" customWidth="1"/>
    <col min="5632" max="5632" width="38.125" style="1" customWidth="1"/>
    <col min="5633" max="5634" width="15.75" style="1" customWidth="1"/>
    <col min="5635" max="5637" width="12.625" style="1" customWidth="1"/>
    <col min="5638" max="5638" width="12.75" style="1" customWidth="1"/>
    <col min="5639" max="5882" width="10.75" style="1"/>
    <col min="5883" max="5883" width="4.75" style="1" customWidth="1"/>
    <col min="5884" max="5884" width="17.875" style="1" customWidth="1"/>
    <col min="5885" max="5886" width="5.75" style="1" customWidth="1"/>
    <col min="5887" max="5887" width="10.75" style="1" customWidth="1"/>
    <col min="5888" max="5888" width="38.125" style="1" customWidth="1"/>
    <col min="5889" max="5890" width="15.75" style="1" customWidth="1"/>
    <col min="5891" max="5893" width="12.625" style="1" customWidth="1"/>
    <col min="5894" max="5894" width="12.75" style="1" customWidth="1"/>
    <col min="5895" max="6138" width="10.75" style="1"/>
    <col min="6139" max="6139" width="4.75" style="1" customWidth="1"/>
    <col min="6140" max="6140" width="17.875" style="1" customWidth="1"/>
    <col min="6141" max="6142" width="5.75" style="1" customWidth="1"/>
    <col min="6143" max="6143" width="10.75" style="1" customWidth="1"/>
    <col min="6144" max="6144" width="38.125" style="1" customWidth="1"/>
    <col min="6145" max="6146" width="15.75" style="1" customWidth="1"/>
    <col min="6147" max="6149" width="12.625" style="1" customWidth="1"/>
    <col min="6150" max="6150" width="12.75" style="1" customWidth="1"/>
    <col min="6151" max="6394" width="10.75" style="1"/>
    <col min="6395" max="6395" width="4.75" style="1" customWidth="1"/>
    <col min="6396" max="6396" width="17.875" style="1" customWidth="1"/>
    <col min="6397" max="6398" width="5.75" style="1" customWidth="1"/>
    <col min="6399" max="6399" width="10.75" style="1" customWidth="1"/>
    <col min="6400" max="6400" width="38.125" style="1" customWidth="1"/>
    <col min="6401" max="6402" width="15.75" style="1" customWidth="1"/>
    <col min="6403" max="6405" width="12.625" style="1" customWidth="1"/>
    <col min="6406" max="6406" width="12.75" style="1" customWidth="1"/>
    <col min="6407" max="6650" width="10.75" style="1"/>
    <col min="6651" max="6651" width="4.75" style="1" customWidth="1"/>
    <col min="6652" max="6652" width="17.875" style="1" customWidth="1"/>
    <col min="6653" max="6654" width="5.75" style="1" customWidth="1"/>
    <col min="6655" max="6655" width="10.75" style="1" customWidth="1"/>
    <col min="6656" max="6656" width="38.125" style="1" customWidth="1"/>
    <col min="6657" max="6658" width="15.75" style="1" customWidth="1"/>
    <col min="6659" max="6661" width="12.625" style="1" customWidth="1"/>
    <col min="6662" max="6662" width="12.75" style="1" customWidth="1"/>
    <col min="6663" max="6906" width="10.75" style="1"/>
    <col min="6907" max="6907" width="4.75" style="1" customWidth="1"/>
    <col min="6908" max="6908" width="17.875" style="1" customWidth="1"/>
    <col min="6909" max="6910" width="5.75" style="1" customWidth="1"/>
    <col min="6911" max="6911" width="10.75" style="1" customWidth="1"/>
    <col min="6912" max="6912" width="38.125" style="1" customWidth="1"/>
    <col min="6913" max="6914" width="15.75" style="1" customWidth="1"/>
    <col min="6915" max="6917" width="12.625" style="1" customWidth="1"/>
    <col min="6918" max="6918" width="12.75" style="1" customWidth="1"/>
    <col min="6919" max="7162" width="10.75" style="1"/>
    <col min="7163" max="7163" width="4.75" style="1" customWidth="1"/>
    <col min="7164" max="7164" width="17.875" style="1" customWidth="1"/>
    <col min="7165" max="7166" width="5.75" style="1" customWidth="1"/>
    <col min="7167" max="7167" width="10.75" style="1" customWidth="1"/>
    <col min="7168" max="7168" width="38.125" style="1" customWidth="1"/>
    <col min="7169" max="7170" width="15.75" style="1" customWidth="1"/>
    <col min="7171" max="7173" width="12.625" style="1" customWidth="1"/>
    <col min="7174" max="7174" width="12.75" style="1" customWidth="1"/>
    <col min="7175" max="7418" width="10.75" style="1"/>
    <col min="7419" max="7419" width="4.75" style="1" customWidth="1"/>
    <col min="7420" max="7420" width="17.875" style="1" customWidth="1"/>
    <col min="7421" max="7422" width="5.75" style="1" customWidth="1"/>
    <col min="7423" max="7423" width="10.75" style="1" customWidth="1"/>
    <col min="7424" max="7424" width="38.125" style="1" customWidth="1"/>
    <col min="7425" max="7426" width="15.75" style="1" customWidth="1"/>
    <col min="7427" max="7429" width="12.625" style="1" customWidth="1"/>
    <col min="7430" max="7430" width="12.75" style="1" customWidth="1"/>
    <col min="7431" max="7674" width="10.75" style="1"/>
    <col min="7675" max="7675" width="4.75" style="1" customWidth="1"/>
    <col min="7676" max="7676" width="17.875" style="1" customWidth="1"/>
    <col min="7677" max="7678" width="5.75" style="1" customWidth="1"/>
    <col min="7679" max="7679" width="10.75" style="1" customWidth="1"/>
    <col min="7680" max="7680" width="38.125" style="1" customWidth="1"/>
    <col min="7681" max="7682" width="15.75" style="1" customWidth="1"/>
    <col min="7683" max="7685" width="12.625" style="1" customWidth="1"/>
    <col min="7686" max="7686" width="12.75" style="1" customWidth="1"/>
    <col min="7687" max="7930" width="10.75" style="1"/>
    <col min="7931" max="7931" width="4.75" style="1" customWidth="1"/>
    <col min="7932" max="7932" width="17.875" style="1" customWidth="1"/>
    <col min="7933" max="7934" width="5.75" style="1" customWidth="1"/>
    <col min="7935" max="7935" width="10.75" style="1" customWidth="1"/>
    <col min="7936" max="7936" width="38.125" style="1" customWidth="1"/>
    <col min="7937" max="7938" width="15.75" style="1" customWidth="1"/>
    <col min="7939" max="7941" width="12.625" style="1" customWidth="1"/>
    <col min="7942" max="7942" width="12.75" style="1" customWidth="1"/>
    <col min="7943" max="8186" width="10.75" style="1"/>
    <col min="8187" max="8187" width="4.75" style="1" customWidth="1"/>
    <col min="8188" max="8188" width="17.875" style="1" customWidth="1"/>
    <col min="8189" max="8190" width="5.75" style="1" customWidth="1"/>
    <col min="8191" max="8191" width="10.75" style="1" customWidth="1"/>
    <col min="8192" max="8192" width="38.125" style="1" customWidth="1"/>
    <col min="8193" max="8194" width="15.75" style="1" customWidth="1"/>
    <col min="8195" max="8197" width="12.625" style="1" customWidth="1"/>
    <col min="8198" max="8198" width="12.75" style="1" customWidth="1"/>
    <col min="8199" max="8442" width="10.75" style="1"/>
    <col min="8443" max="8443" width="4.75" style="1" customWidth="1"/>
    <col min="8444" max="8444" width="17.875" style="1" customWidth="1"/>
    <col min="8445" max="8446" width="5.75" style="1" customWidth="1"/>
    <col min="8447" max="8447" width="10.75" style="1" customWidth="1"/>
    <col min="8448" max="8448" width="38.125" style="1" customWidth="1"/>
    <col min="8449" max="8450" width="15.75" style="1" customWidth="1"/>
    <col min="8451" max="8453" width="12.625" style="1" customWidth="1"/>
    <col min="8454" max="8454" width="12.75" style="1" customWidth="1"/>
    <col min="8455" max="8698" width="10.75" style="1"/>
    <col min="8699" max="8699" width="4.75" style="1" customWidth="1"/>
    <col min="8700" max="8700" width="17.875" style="1" customWidth="1"/>
    <col min="8701" max="8702" width="5.75" style="1" customWidth="1"/>
    <col min="8703" max="8703" width="10.75" style="1" customWidth="1"/>
    <col min="8704" max="8704" width="38.125" style="1" customWidth="1"/>
    <col min="8705" max="8706" width="15.75" style="1" customWidth="1"/>
    <col min="8707" max="8709" width="12.625" style="1" customWidth="1"/>
    <col min="8710" max="8710" width="12.75" style="1" customWidth="1"/>
    <col min="8711" max="8954" width="10.75" style="1"/>
    <col min="8955" max="8955" width="4.75" style="1" customWidth="1"/>
    <col min="8956" max="8956" width="17.875" style="1" customWidth="1"/>
    <col min="8957" max="8958" width="5.75" style="1" customWidth="1"/>
    <col min="8959" max="8959" width="10.75" style="1" customWidth="1"/>
    <col min="8960" max="8960" width="38.125" style="1" customWidth="1"/>
    <col min="8961" max="8962" width="15.75" style="1" customWidth="1"/>
    <col min="8963" max="8965" width="12.625" style="1" customWidth="1"/>
    <col min="8966" max="8966" width="12.75" style="1" customWidth="1"/>
    <col min="8967" max="9210" width="10.75" style="1"/>
    <col min="9211" max="9211" width="4.75" style="1" customWidth="1"/>
    <col min="9212" max="9212" width="17.875" style="1" customWidth="1"/>
    <col min="9213" max="9214" width="5.75" style="1" customWidth="1"/>
    <col min="9215" max="9215" width="10.75" style="1" customWidth="1"/>
    <col min="9216" max="9216" width="38.125" style="1" customWidth="1"/>
    <col min="9217" max="9218" width="15.75" style="1" customWidth="1"/>
    <col min="9219" max="9221" width="12.625" style="1" customWidth="1"/>
    <col min="9222" max="9222" width="12.75" style="1" customWidth="1"/>
    <col min="9223" max="9466" width="10.75" style="1"/>
    <col min="9467" max="9467" width="4.75" style="1" customWidth="1"/>
    <col min="9468" max="9468" width="17.875" style="1" customWidth="1"/>
    <col min="9469" max="9470" width="5.75" style="1" customWidth="1"/>
    <col min="9471" max="9471" width="10.75" style="1" customWidth="1"/>
    <col min="9472" max="9472" width="38.125" style="1" customWidth="1"/>
    <col min="9473" max="9474" width="15.75" style="1" customWidth="1"/>
    <col min="9475" max="9477" width="12.625" style="1" customWidth="1"/>
    <col min="9478" max="9478" width="12.75" style="1" customWidth="1"/>
    <col min="9479" max="9722" width="10.75" style="1"/>
    <col min="9723" max="9723" width="4.75" style="1" customWidth="1"/>
    <col min="9724" max="9724" width="17.875" style="1" customWidth="1"/>
    <col min="9725" max="9726" width="5.75" style="1" customWidth="1"/>
    <col min="9727" max="9727" width="10.75" style="1" customWidth="1"/>
    <col min="9728" max="9728" width="38.125" style="1" customWidth="1"/>
    <col min="9729" max="9730" width="15.75" style="1" customWidth="1"/>
    <col min="9731" max="9733" width="12.625" style="1" customWidth="1"/>
    <col min="9734" max="9734" width="12.75" style="1" customWidth="1"/>
    <col min="9735" max="9978" width="10.75" style="1"/>
    <col min="9979" max="9979" width="4.75" style="1" customWidth="1"/>
    <col min="9980" max="9980" width="17.875" style="1" customWidth="1"/>
    <col min="9981" max="9982" width="5.75" style="1" customWidth="1"/>
    <col min="9983" max="9983" width="10.75" style="1" customWidth="1"/>
    <col min="9984" max="9984" width="38.125" style="1" customWidth="1"/>
    <col min="9985" max="9986" width="15.75" style="1" customWidth="1"/>
    <col min="9987" max="9989" width="12.625" style="1" customWidth="1"/>
    <col min="9990" max="9990" width="12.75" style="1" customWidth="1"/>
    <col min="9991" max="10234" width="10.75" style="1"/>
    <col min="10235" max="10235" width="4.75" style="1" customWidth="1"/>
    <col min="10236" max="10236" width="17.875" style="1" customWidth="1"/>
    <col min="10237" max="10238" width="5.75" style="1" customWidth="1"/>
    <col min="10239" max="10239" width="10.75" style="1" customWidth="1"/>
    <col min="10240" max="10240" width="38.125" style="1" customWidth="1"/>
    <col min="10241" max="10242" width="15.75" style="1" customWidth="1"/>
    <col min="10243" max="10245" width="12.625" style="1" customWidth="1"/>
    <col min="10246" max="10246" width="12.75" style="1" customWidth="1"/>
    <col min="10247" max="10490" width="10.75" style="1"/>
    <col min="10491" max="10491" width="4.75" style="1" customWidth="1"/>
    <col min="10492" max="10492" width="17.875" style="1" customWidth="1"/>
    <col min="10493" max="10494" width="5.75" style="1" customWidth="1"/>
    <col min="10495" max="10495" width="10.75" style="1" customWidth="1"/>
    <col min="10496" max="10496" width="38.125" style="1" customWidth="1"/>
    <col min="10497" max="10498" width="15.75" style="1" customWidth="1"/>
    <col min="10499" max="10501" width="12.625" style="1" customWidth="1"/>
    <col min="10502" max="10502" width="12.75" style="1" customWidth="1"/>
    <col min="10503" max="10746" width="10.75" style="1"/>
    <col min="10747" max="10747" width="4.75" style="1" customWidth="1"/>
    <col min="10748" max="10748" width="17.875" style="1" customWidth="1"/>
    <col min="10749" max="10750" width="5.75" style="1" customWidth="1"/>
    <col min="10751" max="10751" width="10.75" style="1" customWidth="1"/>
    <col min="10752" max="10752" width="38.125" style="1" customWidth="1"/>
    <col min="10753" max="10754" width="15.75" style="1" customWidth="1"/>
    <col min="10755" max="10757" width="12.625" style="1" customWidth="1"/>
    <col min="10758" max="10758" width="12.75" style="1" customWidth="1"/>
    <col min="10759" max="11002" width="10.75" style="1"/>
    <col min="11003" max="11003" width="4.75" style="1" customWidth="1"/>
    <col min="11004" max="11004" width="17.875" style="1" customWidth="1"/>
    <col min="11005" max="11006" width="5.75" style="1" customWidth="1"/>
    <col min="11007" max="11007" width="10.75" style="1" customWidth="1"/>
    <col min="11008" max="11008" width="38.125" style="1" customWidth="1"/>
    <col min="11009" max="11010" width="15.75" style="1" customWidth="1"/>
    <col min="11011" max="11013" width="12.625" style="1" customWidth="1"/>
    <col min="11014" max="11014" width="12.75" style="1" customWidth="1"/>
    <col min="11015" max="11258" width="10.75" style="1"/>
    <col min="11259" max="11259" width="4.75" style="1" customWidth="1"/>
    <col min="11260" max="11260" width="17.875" style="1" customWidth="1"/>
    <col min="11261" max="11262" width="5.75" style="1" customWidth="1"/>
    <col min="11263" max="11263" width="10.75" style="1" customWidth="1"/>
    <col min="11264" max="11264" width="38.125" style="1" customWidth="1"/>
    <col min="11265" max="11266" width="15.75" style="1" customWidth="1"/>
    <col min="11267" max="11269" width="12.625" style="1" customWidth="1"/>
    <col min="11270" max="11270" width="12.75" style="1" customWidth="1"/>
    <col min="11271" max="11514" width="10.75" style="1"/>
    <col min="11515" max="11515" width="4.75" style="1" customWidth="1"/>
    <col min="11516" max="11516" width="17.875" style="1" customWidth="1"/>
    <col min="11517" max="11518" width="5.75" style="1" customWidth="1"/>
    <col min="11519" max="11519" width="10.75" style="1" customWidth="1"/>
    <col min="11520" max="11520" width="38.125" style="1" customWidth="1"/>
    <col min="11521" max="11522" width="15.75" style="1" customWidth="1"/>
    <col min="11523" max="11525" width="12.625" style="1" customWidth="1"/>
    <col min="11526" max="11526" width="12.75" style="1" customWidth="1"/>
    <col min="11527" max="11770" width="10.75" style="1"/>
    <col min="11771" max="11771" width="4.75" style="1" customWidth="1"/>
    <col min="11772" max="11772" width="17.875" style="1" customWidth="1"/>
    <col min="11773" max="11774" width="5.75" style="1" customWidth="1"/>
    <col min="11775" max="11775" width="10.75" style="1" customWidth="1"/>
    <col min="11776" max="11776" width="38.125" style="1" customWidth="1"/>
    <col min="11777" max="11778" width="15.75" style="1" customWidth="1"/>
    <col min="11779" max="11781" width="12.625" style="1" customWidth="1"/>
    <col min="11782" max="11782" width="12.75" style="1" customWidth="1"/>
    <col min="11783" max="12026" width="10.75" style="1"/>
    <col min="12027" max="12027" width="4.75" style="1" customWidth="1"/>
    <col min="12028" max="12028" width="17.875" style="1" customWidth="1"/>
    <col min="12029" max="12030" width="5.75" style="1" customWidth="1"/>
    <col min="12031" max="12031" width="10.75" style="1" customWidth="1"/>
    <col min="12032" max="12032" width="38.125" style="1" customWidth="1"/>
    <col min="12033" max="12034" width="15.75" style="1" customWidth="1"/>
    <col min="12035" max="12037" width="12.625" style="1" customWidth="1"/>
    <col min="12038" max="12038" width="12.75" style="1" customWidth="1"/>
    <col min="12039" max="12282" width="10.75" style="1"/>
    <col min="12283" max="12283" width="4.75" style="1" customWidth="1"/>
    <col min="12284" max="12284" width="17.875" style="1" customWidth="1"/>
    <col min="12285" max="12286" width="5.75" style="1" customWidth="1"/>
    <col min="12287" max="12287" width="10.75" style="1" customWidth="1"/>
    <col min="12288" max="12288" width="38.125" style="1" customWidth="1"/>
    <col min="12289" max="12290" width="15.75" style="1" customWidth="1"/>
    <col min="12291" max="12293" width="12.625" style="1" customWidth="1"/>
    <col min="12294" max="12294" width="12.75" style="1" customWidth="1"/>
    <col min="12295" max="12538" width="10.75" style="1"/>
    <col min="12539" max="12539" width="4.75" style="1" customWidth="1"/>
    <col min="12540" max="12540" width="17.875" style="1" customWidth="1"/>
    <col min="12541" max="12542" width="5.75" style="1" customWidth="1"/>
    <col min="12543" max="12543" width="10.75" style="1" customWidth="1"/>
    <col min="12544" max="12544" width="38.125" style="1" customWidth="1"/>
    <col min="12545" max="12546" width="15.75" style="1" customWidth="1"/>
    <col min="12547" max="12549" width="12.625" style="1" customWidth="1"/>
    <col min="12550" max="12550" width="12.75" style="1" customWidth="1"/>
    <col min="12551" max="12794" width="10.75" style="1"/>
    <col min="12795" max="12795" width="4.75" style="1" customWidth="1"/>
    <col min="12796" max="12796" width="17.875" style="1" customWidth="1"/>
    <col min="12797" max="12798" width="5.75" style="1" customWidth="1"/>
    <col min="12799" max="12799" width="10.75" style="1" customWidth="1"/>
    <col min="12800" max="12800" width="38.125" style="1" customWidth="1"/>
    <col min="12801" max="12802" width="15.75" style="1" customWidth="1"/>
    <col min="12803" max="12805" width="12.625" style="1" customWidth="1"/>
    <col min="12806" max="12806" width="12.75" style="1" customWidth="1"/>
    <col min="12807" max="13050" width="10.75" style="1"/>
    <col min="13051" max="13051" width="4.75" style="1" customWidth="1"/>
    <col min="13052" max="13052" width="17.875" style="1" customWidth="1"/>
    <col min="13053" max="13054" width="5.75" style="1" customWidth="1"/>
    <col min="13055" max="13055" width="10.75" style="1" customWidth="1"/>
    <col min="13056" max="13056" width="38.125" style="1" customWidth="1"/>
    <col min="13057" max="13058" width="15.75" style="1" customWidth="1"/>
    <col min="13059" max="13061" width="12.625" style="1" customWidth="1"/>
    <col min="13062" max="13062" width="12.75" style="1" customWidth="1"/>
    <col min="13063" max="13306" width="10.75" style="1"/>
    <col min="13307" max="13307" width="4.75" style="1" customWidth="1"/>
    <col min="13308" max="13308" width="17.875" style="1" customWidth="1"/>
    <col min="13309" max="13310" width="5.75" style="1" customWidth="1"/>
    <col min="13311" max="13311" width="10.75" style="1" customWidth="1"/>
    <col min="13312" max="13312" width="38.125" style="1" customWidth="1"/>
    <col min="13313" max="13314" width="15.75" style="1" customWidth="1"/>
    <col min="13315" max="13317" width="12.625" style="1" customWidth="1"/>
    <col min="13318" max="13318" width="12.75" style="1" customWidth="1"/>
    <col min="13319" max="13562" width="10.75" style="1"/>
    <col min="13563" max="13563" width="4.75" style="1" customWidth="1"/>
    <col min="13564" max="13564" width="17.875" style="1" customWidth="1"/>
    <col min="13565" max="13566" width="5.75" style="1" customWidth="1"/>
    <col min="13567" max="13567" width="10.75" style="1" customWidth="1"/>
    <col min="13568" max="13568" width="38.125" style="1" customWidth="1"/>
    <col min="13569" max="13570" width="15.75" style="1" customWidth="1"/>
    <col min="13571" max="13573" width="12.625" style="1" customWidth="1"/>
    <col min="13574" max="13574" width="12.75" style="1" customWidth="1"/>
    <col min="13575" max="13818" width="10.75" style="1"/>
    <col min="13819" max="13819" width="4.75" style="1" customWidth="1"/>
    <col min="13820" max="13820" width="17.875" style="1" customWidth="1"/>
    <col min="13821" max="13822" width="5.75" style="1" customWidth="1"/>
    <col min="13823" max="13823" width="10.75" style="1" customWidth="1"/>
    <col min="13824" max="13824" width="38.125" style="1" customWidth="1"/>
    <col min="13825" max="13826" width="15.75" style="1" customWidth="1"/>
    <col min="13827" max="13829" width="12.625" style="1" customWidth="1"/>
    <col min="13830" max="13830" width="12.75" style="1" customWidth="1"/>
    <col min="13831" max="14074" width="10.75" style="1"/>
    <col min="14075" max="14075" width="4.75" style="1" customWidth="1"/>
    <col min="14076" max="14076" width="17.875" style="1" customWidth="1"/>
    <col min="14077" max="14078" width="5.75" style="1" customWidth="1"/>
    <col min="14079" max="14079" width="10.75" style="1" customWidth="1"/>
    <col min="14080" max="14080" width="38.125" style="1" customWidth="1"/>
    <col min="14081" max="14082" width="15.75" style="1" customWidth="1"/>
    <col min="14083" max="14085" width="12.625" style="1" customWidth="1"/>
    <col min="14086" max="14086" width="12.75" style="1" customWidth="1"/>
    <col min="14087" max="14330" width="10.75" style="1"/>
    <col min="14331" max="14331" width="4.75" style="1" customWidth="1"/>
    <col min="14332" max="14332" width="17.875" style="1" customWidth="1"/>
    <col min="14333" max="14334" width="5.75" style="1" customWidth="1"/>
    <col min="14335" max="14335" width="10.75" style="1" customWidth="1"/>
    <col min="14336" max="14336" width="38.125" style="1" customWidth="1"/>
    <col min="14337" max="14338" width="15.75" style="1" customWidth="1"/>
    <col min="14339" max="14341" width="12.625" style="1" customWidth="1"/>
    <col min="14342" max="14342" width="12.75" style="1" customWidth="1"/>
    <col min="14343" max="14586" width="10.75" style="1"/>
    <col min="14587" max="14587" width="4.75" style="1" customWidth="1"/>
    <col min="14588" max="14588" width="17.875" style="1" customWidth="1"/>
    <col min="14589" max="14590" width="5.75" style="1" customWidth="1"/>
    <col min="14591" max="14591" width="10.75" style="1" customWidth="1"/>
    <col min="14592" max="14592" width="38.125" style="1" customWidth="1"/>
    <col min="14593" max="14594" width="15.75" style="1" customWidth="1"/>
    <col min="14595" max="14597" width="12.625" style="1" customWidth="1"/>
    <col min="14598" max="14598" width="12.75" style="1" customWidth="1"/>
    <col min="14599" max="14842" width="10.75" style="1"/>
    <col min="14843" max="14843" width="4.75" style="1" customWidth="1"/>
    <col min="14844" max="14844" width="17.875" style="1" customWidth="1"/>
    <col min="14845" max="14846" width="5.75" style="1" customWidth="1"/>
    <col min="14847" max="14847" width="10.75" style="1" customWidth="1"/>
    <col min="14848" max="14848" width="38.125" style="1" customWidth="1"/>
    <col min="14849" max="14850" width="15.75" style="1" customWidth="1"/>
    <col min="14851" max="14853" width="12.625" style="1" customWidth="1"/>
    <col min="14854" max="14854" width="12.75" style="1" customWidth="1"/>
    <col min="14855" max="15098" width="10.75" style="1"/>
    <col min="15099" max="15099" width="4.75" style="1" customWidth="1"/>
    <col min="15100" max="15100" width="17.875" style="1" customWidth="1"/>
    <col min="15101" max="15102" width="5.75" style="1" customWidth="1"/>
    <col min="15103" max="15103" width="10.75" style="1" customWidth="1"/>
    <col min="15104" max="15104" width="38.125" style="1" customWidth="1"/>
    <col min="15105" max="15106" width="15.75" style="1" customWidth="1"/>
    <col min="15107" max="15109" width="12.625" style="1" customWidth="1"/>
    <col min="15110" max="15110" width="12.75" style="1" customWidth="1"/>
    <col min="15111" max="15354" width="10.75" style="1"/>
    <col min="15355" max="15355" width="4.75" style="1" customWidth="1"/>
    <col min="15356" max="15356" width="17.875" style="1" customWidth="1"/>
    <col min="15357" max="15358" width="5.75" style="1" customWidth="1"/>
    <col min="15359" max="15359" width="10.75" style="1" customWidth="1"/>
    <col min="15360" max="15360" width="38.125" style="1" customWidth="1"/>
    <col min="15361" max="15362" width="15.75" style="1" customWidth="1"/>
    <col min="15363" max="15365" width="12.625" style="1" customWidth="1"/>
    <col min="15366" max="15366" width="12.75" style="1" customWidth="1"/>
    <col min="15367" max="15610" width="10.75" style="1"/>
    <col min="15611" max="15611" width="4.75" style="1" customWidth="1"/>
    <col min="15612" max="15612" width="17.875" style="1" customWidth="1"/>
    <col min="15613" max="15614" width="5.75" style="1" customWidth="1"/>
    <col min="15615" max="15615" width="10.75" style="1" customWidth="1"/>
    <col min="15616" max="15616" width="38.125" style="1" customWidth="1"/>
    <col min="15617" max="15618" width="15.75" style="1" customWidth="1"/>
    <col min="15619" max="15621" width="12.625" style="1" customWidth="1"/>
    <col min="15622" max="15622" width="12.75" style="1" customWidth="1"/>
    <col min="15623" max="15866" width="10.75" style="1"/>
    <col min="15867" max="15867" width="4.75" style="1" customWidth="1"/>
    <col min="15868" max="15868" width="17.875" style="1" customWidth="1"/>
    <col min="15869" max="15870" width="5.75" style="1" customWidth="1"/>
    <col min="15871" max="15871" width="10.75" style="1" customWidth="1"/>
    <col min="15872" max="15872" width="38.125" style="1" customWidth="1"/>
    <col min="15873" max="15874" width="15.75" style="1" customWidth="1"/>
    <col min="15875" max="15877" width="12.625" style="1" customWidth="1"/>
    <col min="15878" max="15878" width="12.75" style="1" customWidth="1"/>
    <col min="15879" max="16122" width="10.75" style="1"/>
    <col min="16123" max="16123" width="4.75" style="1" customWidth="1"/>
    <col min="16124" max="16124" width="17.875" style="1" customWidth="1"/>
    <col min="16125" max="16126" width="5.75" style="1" customWidth="1"/>
    <col min="16127" max="16127" width="10.75" style="1" customWidth="1"/>
    <col min="16128" max="16128" width="38.125" style="1" customWidth="1"/>
    <col min="16129" max="16130" width="15.75" style="1" customWidth="1"/>
    <col min="16131" max="16133" width="12.625" style="1" customWidth="1"/>
    <col min="16134" max="16134" width="12.75" style="1" customWidth="1"/>
    <col min="16135" max="16384" width="10.75" style="1"/>
  </cols>
  <sheetData>
    <row r="1" spans="1:6" ht="25.5" customHeight="1" x14ac:dyDescent="0.15">
      <c r="A1" s="2" t="s">
        <v>22</v>
      </c>
      <c r="B1" s="2" t="s">
        <v>1</v>
      </c>
      <c r="C1" s="2" t="s">
        <v>23</v>
      </c>
      <c r="D1" s="2" t="s">
        <v>24</v>
      </c>
      <c r="E1" s="2" t="s">
        <v>33</v>
      </c>
      <c r="F1" s="2" t="s">
        <v>34</v>
      </c>
    </row>
    <row r="2" spans="1:6" ht="25.5" customHeight="1" x14ac:dyDescent="0.15">
      <c r="A2" s="3">
        <v>1</v>
      </c>
      <c r="B2" s="3" t="s">
        <v>35</v>
      </c>
      <c r="C2" s="2" t="s">
        <v>36</v>
      </c>
      <c r="D2" s="3" t="s">
        <v>297</v>
      </c>
      <c r="E2" s="2" t="s">
        <v>37</v>
      </c>
      <c r="F2" s="2" t="s">
        <v>38</v>
      </c>
    </row>
    <row r="3" spans="1:6" ht="25.5" customHeight="1" x14ac:dyDescent="0.15">
      <c r="A3" s="3">
        <v>2</v>
      </c>
      <c r="B3" s="3" t="s">
        <v>39</v>
      </c>
      <c r="C3" s="2" t="s">
        <v>40</v>
      </c>
      <c r="D3" s="3" t="s">
        <v>298</v>
      </c>
      <c r="E3" s="2" t="s">
        <v>41</v>
      </c>
      <c r="F3" s="2" t="s">
        <v>42</v>
      </c>
    </row>
    <row r="4" spans="1:6" ht="25.5" customHeight="1" x14ac:dyDescent="0.15">
      <c r="A4" s="3">
        <v>3</v>
      </c>
      <c r="B4" s="3" t="s">
        <v>43</v>
      </c>
      <c r="C4" s="2" t="s">
        <v>44</v>
      </c>
      <c r="D4" s="3" t="s">
        <v>299</v>
      </c>
      <c r="E4" s="2" t="s">
        <v>45</v>
      </c>
      <c r="F4" s="2" t="s">
        <v>46</v>
      </c>
    </row>
    <row r="5" spans="1:6" ht="25.5" customHeight="1" x14ac:dyDescent="0.15">
      <c r="A5" s="3">
        <v>4</v>
      </c>
      <c r="B5" s="3" t="s">
        <v>47</v>
      </c>
      <c r="C5" s="2" t="s">
        <v>48</v>
      </c>
      <c r="D5" s="3" t="s">
        <v>300</v>
      </c>
      <c r="E5" s="2" t="s">
        <v>49</v>
      </c>
      <c r="F5" s="2" t="s">
        <v>50</v>
      </c>
    </row>
    <row r="6" spans="1:6" ht="25.5" customHeight="1" x14ac:dyDescent="0.15">
      <c r="A6" s="3">
        <v>5</v>
      </c>
      <c r="B6" s="3" t="s">
        <v>51</v>
      </c>
      <c r="C6" s="2" t="s">
        <v>52</v>
      </c>
      <c r="D6" s="3" t="s">
        <v>301</v>
      </c>
      <c r="E6" s="2" t="s">
        <v>53</v>
      </c>
      <c r="F6" s="2" t="s">
        <v>54</v>
      </c>
    </row>
    <row r="7" spans="1:6" ht="25.5" customHeight="1" x14ac:dyDescent="0.15">
      <c r="A7" s="3">
        <v>6</v>
      </c>
      <c r="B7" s="3" t="s">
        <v>55</v>
      </c>
      <c r="C7" s="2" t="s">
        <v>25</v>
      </c>
      <c r="D7" s="3" t="s">
        <v>302</v>
      </c>
      <c r="E7" s="2" t="s">
        <v>26</v>
      </c>
      <c r="F7" s="2" t="s">
        <v>56</v>
      </c>
    </row>
    <row r="8" spans="1:6" ht="25.5" customHeight="1" x14ac:dyDescent="0.15">
      <c r="A8" s="3">
        <v>7</v>
      </c>
      <c r="B8" s="3" t="s">
        <v>57</v>
      </c>
      <c r="C8" s="2" t="s">
        <v>58</v>
      </c>
      <c r="D8" s="3" t="s">
        <v>303</v>
      </c>
      <c r="E8" s="2" t="s">
        <v>59</v>
      </c>
      <c r="F8" s="2" t="s">
        <v>60</v>
      </c>
    </row>
    <row r="9" spans="1:6" ht="25.5" customHeight="1" x14ac:dyDescent="0.15">
      <c r="A9" s="3">
        <v>8</v>
      </c>
      <c r="B9" s="3" t="s">
        <v>61</v>
      </c>
      <c r="C9" s="2" t="s">
        <v>62</v>
      </c>
      <c r="D9" s="3" t="s">
        <v>304</v>
      </c>
      <c r="E9" s="2" t="s">
        <v>63</v>
      </c>
      <c r="F9" s="2" t="s">
        <v>64</v>
      </c>
    </row>
    <row r="10" spans="1:6" ht="25.5" customHeight="1" x14ac:dyDescent="0.15">
      <c r="A10" s="3">
        <v>9</v>
      </c>
      <c r="B10" s="3" t="s">
        <v>65</v>
      </c>
      <c r="C10" s="2" t="s">
        <v>305</v>
      </c>
      <c r="D10" s="3" t="s">
        <v>306</v>
      </c>
      <c r="E10" s="2" t="s">
        <v>307</v>
      </c>
      <c r="F10" s="2" t="s">
        <v>66</v>
      </c>
    </row>
    <row r="11" spans="1:6" ht="25.5" customHeight="1" x14ac:dyDescent="0.15">
      <c r="A11" s="3">
        <v>10</v>
      </c>
      <c r="B11" s="3" t="s">
        <v>67</v>
      </c>
      <c r="C11" s="2" t="s">
        <v>68</v>
      </c>
      <c r="D11" s="3" t="s">
        <v>308</v>
      </c>
      <c r="E11" s="2" t="s">
        <v>69</v>
      </c>
      <c r="F11" s="2" t="s">
        <v>70</v>
      </c>
    </row>
    <row r="12" spans="1:6" ht="25.5" customHeight="1" x14ac:dyDescent="0.15">
      <c r="A12" s="3">
        <v>11</v>
      </c>
      <c r="B12" s="3" t="s">
        <v>71</v>
      </c>
      <c r="C12" s="2" t="s">
        <v>72</v>
      </c>
      <c r="D12" s="3" t="s">
        <v>309</v>
      </c>
      <c r="E12" s="2" t="s">
        <v>73</v>
      </c>
      <c r="F12" s="2" t="s">
        <v>74</v>
      </c>
    </row>
    <row r="13" spans="1:6" ht="25.5" customHeight="1" x14ac:dyDescent="0.15">
      <c r="A13" s="3">
        <v>12</v>
      </c>
      <c r="B13" s="3" t="s">
        <v>310</v>
      </c>
      <c r="C13" s="2" t="s">
        <v>311</v>
      </c>
      <c r="D13" s="3" t="s">
        <v>312</v>
      </c>
      <c r="E13" s="2" t="s">
        <v>313</v>
      </c>
      <c r="F13" s="2" t="s">
        <v>314</v>
      </c>
    </row>
    <row r="14" spans="1:6" ht="25.5" customHeight="1" x14ac:dyDescent="0.15">
      <c r="A14" s="3">
        <v>13</v>
      </c>
      <c r="B14" s="3" t="s">
        <v>75</v>
      </c>
      <c r="C14" s="2" t="s">
        <v>76</v>
      </c>
      <c r="D14" s="3" t="s">
        <v>315</v>
      </c>
      <c r="E14" s="2" t="s">
        <v>77</v>
      </c>
      <c r="F14" s="2" t="s">
        <v>78</v>
      </c>
    </row>
    <row r="15" spans="1:6" ht="25.5" customHeight="1" x14ac:dyDescent="0.15">
      <c r="A15" s="3">
        <v>14</v>
      </c>
      <c r="B15" s="3" t="s">
        <v>79</v>
      </c>
      <c r="C15" s="2" t="s">
        <v>80</v>
      </c>
      <c r="D15" s="3" t="s">
        <v>316</v>
      </c>
      <c r="E15" s="2" t="s">
        <v>81</v>
      </c>
      <c r="F15" s="2" t="s">
        <v>82</v>
      </c>
    </row>
    <row r="16" spans="1:6" ht="25.5" customHeight="1" x14ac:dyDescent="0.15">
      <c r="A16" s="3">
        <v>15</v>
      </c>
      <c r="B16" s="3" t="s">
        <v>83</v>
      </c>
      <c r="C16" s="2" t="s">
        <v>80</v>
      </c>
      <c r="D16" s="3" t="s">
        <v>316</v>
      </c>
      <c r="E16" s="2" t="s">
        <v>84</v>
      </c>
      <c r="F16" s="2" t="s">
        <v>82</v>
      </c>
    </row>
    <row r="17" spans="1:6" ht="25.5" customHeight="1" x14ac:dyDescent="0.15">
      <c r="A17" s="3">
        <v>16</v>
      </c>
      <c r="B17" s="3" t="s">
        <v>85</v>
      </c>
      <c r="C17" s="2" t="s">
        <v>317</v>
      </c>
      <c r="D17" s="3" t="s">
        <v>318</v>
      </c>
      <c r="E17" s="2" t="s">
        <v>319</v>
      </c>
      <c r="F17" s="2" t="s">
        <v>86</v>
      </c>
    </row>
    <row r="18" spans="1:6" ht="25.5" customHeight="1" x14ac:dyDescent="0.15">
      <c r="A18" s="3">
        <v>17</v>
      </c>
      <c r="B18" s="3" t="s">
        <v>320</v>
      </c>
      <c r="C18" s="2" t="s">
        <v>87</v>
      </c>
      <c r="D18" s="3" t="s">
        <v>321</v>
      </c>
      <c r="E18" s="2" t="s">
        <v>88</v>
      </c>
      <c r="F18" s="2" t="s">
        <v>89</v>
      </c>
    </row>
    <row r="19" spans="1:6" ht="25.5" customHeight="1" x14ac:dyDescent="0.15">
      <c r="A19" s="3">
        <v>18</v>
      </c>
      <c r="B19" s="3" t="s">
        <v>322</v>
      </c>
      <c r="C19" s="2" t="s">
        <v>90</v>
      </c>
      <c r="D19" s="3" t="s">
        <v>323</v>
      </c>
      <c r="E19" s="2" t="s">
        <v>91</v>
      </c>
      <c r="F19" s="2" t="s">
        <v>92</v>
      </c>
    </row>
    <row r="20" spans="1:6" ht="25.5" customHeight="1" x14ac:dyDescent="0.15">
      <c r="A20" s="3">
        <v>19</v>
      </c>
      <c r="B20" s="3" t="s">
        <v>93</v>
      </c>
      <c r="C20" s="2" t="s">
        <v>94</v>
      </c>
      <c r="D20" s="3" t="s">
        <v>324</v>
      </c>
      <c r="E20" s="2" t="s">
        <v>95</v>
      </c>
      <c r="F20" s="2" t="s">
        <v>96</v>
      </c>
    </row>
    <row r="21" spans="1:6" ht="25.5" customHeight="1" x14ac:dyDescent="0.15">
      <c r="A21" s="3">
        <v>20</v>
      </c>
      <c r="B21" s="3" t="s">
        <v>97</v>
      </c>
      <c r="C21" s="2" t="s">
        <v>98</v>
      </c>
      <c r="D21" s="3" t="s">
        <v>325</v>
      </c>
      <c r="E21" s="2" t="s">
        <v>99</v>
      </c>
      <c r="F21" s="2" t="s">
        <v>100</v>
      </c>
    </row>
    <row r="22" spans="1:6" ht="25.5" customHeight="1" x14ac:dyDescent="0.15">
      <c r="A22" s="3">
        <v>21</v>
      </c>
      <c r="B22" s="3" t="s">
        <v>101</v>
      </c>
      <c r="C22" s="2" t="s">
        <v>102</v>
      </c>
      <c r="D22" s="3" t="s">
        <v>326</v>
      </c>
      <c r="E22" s="2" t="s">
        <v>103</v>
      </c>
      <c r="F22" s="2" t="s">
        <v>104</v>
      </c>
    </row>
    <row r="23" spans="1:6" ht="25.5" customHeight="1" x14ac:dyDescent="0.15">
      <c r="A23" s="3">
        <v>22</v>
      </c>
      <c r="B23" s="3" t="s">
        <v>271</v>
      </c>
      <c r="C23" s="2" t="s">
        <v>105</v>
      </c>
      <c r="D23" s="3" t="s">
        <v>327</v>
      </c>
      <c r="E23" s="2" t="s">
        <v>106</v>
      </c>
      <c r="F23" s="2" t="s">
        <v>107</v>
      </c>
    </row>
    <row r="24" spans="1:6" ht="25.5" customHeight="1" x14ac:dyDescent="0.15">
      <c r="A24" s="3">
        <v>23</v>
      </c>
      <c r="B24" s="3" t="s">
        <v>328</v>
      </c>
      <c r="C24" s="2" t="s">
        <v>272</v>
      </c>
      <c r="D24" s="3" t="s">
        <v>329</v>
      </c>
      <c r="E24" s="2" t="s">
        <v>273</v>
      </c>
      <c r="F24" s="2" t="s">
        <v>274</v>
      </c>
    </row>
    <row r="25" spans="1:6" ht="25.5" customHeight="1" x14ac:dyDescent="0.15">
      <c r="A25" s="3">
        <v>24</v>
      </c>
      <c r="B25" s="3" t="s">
        <v>108</v>
      </c>
      <c r="C25" s="2" t="s">
        <v>109</v>
      </c>
      <c r="D25" s="3" t="s">
        <v>330</v>
      </c>
      <c r="E25" s="2" t="s">
        <v>110</v>
      </c>
      <c r="F25" s="2" t="s">
        <v>111</v>
      </c>
    </row>
    <row r="26" spans="1:6" ht="25.5" customHeight="1" x14ac:dyDescent="0.15">
      <c r="A26" s="3">
        <v>25</v>
      </c>
      <c r="B26" s="3" t="s">
        <v>278</v>
      </c>
      <c r="C26" s="2" t="s">
        <v>112</v>
      </c>
      <c r="D26" s="3" t="s">
        <v>113</v>
      </c>
      <c r="E26" s="2" t="s">
        <v>114</v>
      </c>
      <c r="F26" s="2" t="s">
        <v>115</v>
      </c>
    </row>
    <row r="27" spans="1:6" ht="25.5" customHeight="1" x14ac:dyDescent="0.15">
      <c r="A27" s="3">
        <v>26</v>
      </c>
      <c r="B27" s="60" t="s">
        <v>279</v>
      </c>
      <c r="C27" s="2" t="s">
        <v>280</v>
      </c>
      <c r="D27" s="3" t="s">
        <v>281</v>
      </c>
      <c r="E27" s="2" t="s">
        <v>282</v>
      </c>
      <c r="F27" s="2" t="s">
        <v>283</v>
      </c>
    </row>
    <row r="28" spans="1:6" ht="25.5" customHeight="1" x14ac:dyDescent="0.15">
      <c r="A28" s="3">
        <v>27</v>
      </c>
      <c r="B28" s="3" t="s">
        <v>116</v>
      </c>
      <c r="C28" s="2" t="s">
        <v>117</v>
      </c>
      <c r="D28" s="3" t="s">
        <v>118</v>
      </c>
      <c r="E28" s="2" t="s">
        <v>119</v>
      </c>
      <c r="F28" s="2" t="s">
        <v>120</v>
      </c>
    </row>
    <row r="29" spans="1:6" ht="25.5" customHeight="1" x14ac:dyDescent="0.15">
      <c r="A29" s="3">
        <v>28</v>
      </c>
      <c r="B29" s="3" t="s">
        <v>121</v>
      </c>
      <c r="C29" s="2" t="s">
        <v>122</v>
      </c>
      <c r="D29" s="3" t="s">
        <v>331</v>
      </c>
      <c r="E29" s="2" t="s">
        <v>123</v>
      </c>
      <c r="F29" s="2" t="s">
        <v>124</v>
      </c>
    </row>
    <row r="30" spans="1:6" ht="25.5" customHeight="1" x14ac:dyDescent="0.15">
      <c r="A30" s="3">
        <v>29</v>
      </c>
      <c r="B30" s="3" t="s">
        <v>293</v>
      </c>
      <c r="C30" s="2" t="s">
        <v>125</v>
      </c>
      <c r="D30" s="3" t="s">
        <v>332</v>
      </c>
      <c r="E30" s="2" t="s">
        <v>126</v>
      </c>
      <c r="F30" s="2" t="s">
        <v>127</v>
      </c>
    </row>
    <row r="31" spans="1:6" ht="25.5" customHeight="1" x14ac:dyDescent="0.15">
      <c r="A31" s="3">
        <v>30</v>
      </c>
      <c r="B31" s="3" t="s">
        <v>128</v>
      </c>
      <c r="C31" s="2" t="s">
        <v>129</v>
      </c>
      <c r="D31" s="3" t="s">
        <v>130</v>
      </c>
      <c r="E31" s="2" t="s">
        <v>131</v>
      </c>
      <c r="F31" s="2" t="s">
        <v>132</v>
      </c>
    </row>
    <row r="32" spans="1:6" ht="25.5" customHeight="1" x14ac:dyDescent="0.15">
      <c r="A32" s="3">
        <v>31</v>
      </c>
      <c r="B32" s="3" t="s">
        <v>333</v>
      </c>
      <c r="C32" s="2" t="s">
        <v>284</v>
      </c>
      <c r="D32" s="3" t="s">
        <v>334</v>
      </c>
      <c r="E32" s="2" t="s">
        <v>285</v>
      </c>
      <c r="F32" s="2" t="s">
        <v>286</v>
      </c>
    </row>
    <row r="33" spans="1:6" ht="25.5" customHeight="1" x14ac:dyDescent="0.15">
      <c r="A33" s="3">
        <v>32</v>
      </c>
      <c r="B33" s="3" t="s">
        <v>133</v>
      </c>
      <c r="C33" s="2" t="s">
        <v>134</v>
      </c>
      <c r="D33" s="3" t="s">
        <v>135</v>
      </c>
      <c r="E33" s="2" t="s">
        <v>136</v>
      </c>
      <c r="F33" s="2" t="s">
        <v>137</v>
      </c>
    </row>
    <row r="34" spans="1:6" ht="25.5" customHeight="1" x14ac:dyDescent="0.15">
      <c r="A34" s="3">
        <v>33</v>
      </c>
      <c r="B34" s="3" t="s">
        <v>138</v>
      </c>
      <c r="C34" s="2" t="s">
        <v>139</v>
      </c>
      <c r="D34" s="3" t="s">
        <v>140</v>
      </c>
      <c r="E34" s="2" t="s">
        <v>141</v>
      </c>
      <c r="F34" s="2" t="s">
        <v>142</v>
      </c>
    </row>
    <row r="35" spans="1:6" ht="25.5" customHeight="1" x14ac:dyDescent="0.15">
      <c r="A35" s="3">
        <v>34</v>
      </c>
      <c r="B35" s="3" t="s">
        <v>143</v>
      </c>
      <c r="C35" s="2" t="s">
        <v>144</v>
      </c>
      <c r="D35" s="3" t="s">
        <v>145</v>
      </c>
      <c r="E35" s="2" t="s">
        <v>146</v>
      </c>
      <c r="F35" s="2" t="s">
        <v>147</v>
      </c>
    </row>
    <row r="36" spans="1:6" ht="25.5" customHeight="1" x14ac:dyDescent="0.15">
      <c r="A36" s="3">
        <v>35</v>
      </c>
      <c r="B36" s="3" t="s">
        <v>148</v>
      </c>
      <c r="C36" s="2" t="s">
        <v>149</v>
      </c>
      <c r="D36" s="3" t="s">
        <v>150</v>
      </c>
      <c r="E36" s="2" t="s">
        <v>151</v>
      </c>
      <c r="F36" s="2" t="s">
        <v>152</v>
      </c>
    </row>
    <row r="37" spans="1:6" ht="25.5" customHeight="1" x14ac:dyDescent="0.15">
      <c r="A37" s="3">
        <v>36</v>
      </c>
      <c r="B37" s="3" t="s">
        <v>153</v>
      </c>
      <c r="C37" s="2" t="s">
        <v>154</v>
      </c>
      <c r="D37" s="3" t="s">
        <v>155</v>
      </c>
      <c r="E37" s="2" t="s">
        <v>156</v>
      </c>
      <c r="F37" s="2" t="s">
        <v>157</v>
      </c>
    </row>
    <row r="38" spans="1:6" ht="25.5" customHeight="1" x14ac:dyDescent="0.15">
      <c r="A38" s="3">
        <v>37</v>
      </c>
      <c r="B38" s="3" t="s">
        <v>158</v>
      </c>
      <c r="C38" s="2" t="s">
        <v>159</v>
      </c>
      <c r="D38" s="3" t="s">
        <v>160</v>
      </c>
      <c r="E38" s="2" t="s">
        <v>161</v>
      </c>
      <c r="F38" s="2" t="s">
        <v>162</v>
      </c>
    </row>
    <row r="39" spans="1:6" ht="25.5" customHeight="1" x14ac:dyDescent="0.15">
      <c r="A39" s="3">
        <v>38</v>
      </c>
      <c r="B39" s="3" t="s">
        <v>163</v>
      </c>
      <c r="C39" s="2" t="s">
        <v>164</v>
      </c>
      <c r="D39" s="3" t="s">
        <v>165</v>
      </c>
      <c r="E39" s="2" t="s">
        <v>166</v>
      </c>
      <c r="F39" s="2" t="s">
        <v>167</v>
      </c>
    </row>
    <row r="40" spans="1:6" ht="25.5" customHeight="1" x14ac:dyDescent="0.15">
      <c r="A40" s="3">
        <v>39</v>
      </c>
      <c r="B40" s="3" t="s">
        <v>168</v>
      </c>
      <c r="C40" s="2" t="s">
        <v>169</v>
      </c>
      <c r="D40" s="3" t="s">
        <v>275</v>
      </c>
      <c r="E40" s="2" t="s">
        <v>170</v>
      </c>
      <c r="F40" s="2" t="s">
        <v>171</v>
      </c>
    </row>
    <row r="41" spans="1:6" ht="25.5" customHeight="1" x14ac:dyDescent="0.15">
      <c r="A41" s="3">
        <v>40</v>
      </c>
      <c r="B41" s="3" t="s">
        <v>172</v>
      </c>
      <c r="C41" s="2" t="s">
        <v>173</v>
      </c>
      <c r="D41" s="3" t="s">
        <v>174</v>
      </c>
      <c r="E41" s="2" t="s">
        <v>175</v>
      </c>
      <c r="F41" s="2" t="s">
        <v>176</v>
      </c>
    </row>
    <row r="42" spans="1:6" ht="25.5" customHeight="1" x14ac:dyDescent="0.15">
      <c r="A42" s="3">
        <v>41</v>
      </c>
      <c r="B42" s="3" t="s">
        <v>177</v>
      </c>
      <c r="C42" s="2" t="s">
        <v>178</v>
      </c>
      <c r="D42" s="3" t="s">
        <v>179</v>
      </c>
      <c r="E42" s="2" t="s">
        <v>180</v>
      </c>
      <c r="F42" s="2" t="s">
        <v>181</v>
      </c>
    </row>
    <row r="43" spans="1:6" ht="25.5" customHeight="1" x14ac:dyDescent="0.15">
      <c r="A43" s="3">
        <v>42</v>
      </c>
      <c r="B43" s="3" t="s">
        <v>182</v>
      </c>
      <c r="C43" s="2" t="s">
        <v>27</v>
      </c>
      <c r="D43" s="3" t="s">
        <v>29</v>
      </c>
      <c r="E43" s="2" t="s">
        <v>28</v>
      </c>
      <c r="F43" s="2" t="s">
        <v>183</v>
      </c>
    </row>
    <row r="44" spans="1:6" ht="25.5" customHeight="1" x14ac:dyDescent="0.15">
      <c r="A44" s="3">
        <v>43</v>
      </c>
      <c r="B44" s="3" t="s">
        <v>184</v>
      </c>
      <c r="C44" s="2" t="s">
        <v>185</v>
      </c>
      <c r="D44" s="3" t="s">
        <v>186</v>
      </c>
      <c r="E44" s="2" t="s">
        <v>187</v>
      </c>
      <c r="F44" s="2" t="s">
        <v>188</v>
      </c>
    </row>
    <row r="45" spans="1:6" ht="25.5" customHeight="1" x14ac:dyDescent="0.15">
      <c r="A45" s="3">
        <v>44</v>
      </c>
      <c r="B45" s="3" t="s">
        <v>189</v>
      </c>
      <c r="C45" s="2" t="s">
        <v>190</v>
      </c>
      <c r="D45" s="3" t="s">
        <v>191</v>
      </c>
      <c r="E45" s="2" t="s">
        <v>192</v>
      </c>
      <c r="F45" s="2" t="s">
        <v>193</v>
      </c>
    </row>
    <row r="46" spans="1:6" ht="25.5" customHeight="1" x14ac:dyDescent="0.15">
      <c r="A46" s="3">
        <v>45</v>
      </c>
      <c r="B46" s="3" t="s">
        <v>194</v>
      </c>
      <c r="C46" s="2" t="s">
        <v>195</v>
      </c>
      <c r="D46" s="3" t="s">
        <v>196</v>
      </c>
      <c r="E46" s="2" t="s">
        <v>197</v>
      </c>
      <c r="F46" s="2" t="s">
        <v>198</v>
      </c>
    </row>
    <row r="47" spans="1:6" ht="25.5" customHeight="1" x14ac:dyDescent="0.15">
      <c r="A47" s="3">
        <v>46</v>
      </c>
      <c r="B47" s="3" t="s">
        <v>199</v>
      </c>
      <c r="C47" s="2" t="s">
        <v>30</v>
      </c>
      <c r="D47" s="3" t="s">
        <v>32</v>
      </c>
      <c r="E47" s="2" t="s">
        <v>31</v>
      </c>
      <c r="F47" s="2" t="s">
        <v>200</v>
      </c>
    </row>
    <row r="48" spans="1:6" ht="25.5" customHeight="1" x14ac:dyDescent="0.15">
      <c r="A48" s="3">
        <v>47</v>
      </c>
      <c r="B48" s="3" t="s">
        <v>201</v>
      </c>
      <c r="C48" s="2" t="s">
        <v>287</v>
      </c>
      <c r="D48" s="3" t="s">
        <v>335</v>
      </c>
      <c r="E48" s="2" t="s">
        <v>202</v>
      </c>
      <c r="F48" s="2" t="s">
        <v>203</v>
      </c>
    </row>
    <row r="49" spans="1:6" ht="25.5" customHeight="1" x14ac:dyDescent="0.15">
      <c r="A49" s="3">
        <v>48</v>
      </c>
      <c r="B49" s="3" t="s">
        <v>204</v>
      </c>
      <c r="C49" s="2" t="s">
        <v>205</v>
      </c>
      <c r="D49" s="3" t="s">
        <v>277</v>
      </c>
      <c r="E49" s="2" t="s">
        <v>276</v>
      </c>
      <c r="F49" s="2" t="s">
        <v>288</v>
      </c>
    </row>
    <row r="50" spans="1:6" ht="25.5" customHeight="1" x14ac:dyDescent="0.15">
      <c r="A50" s="3">
        <v>49</v>
      </c>
      <c r="B50" s="3" t="s">
        <v>206</v>
      </c>
      <c r="C50" s="2" t="s">
        <v>207</v>
      </c>
      <c r="D50" s="61" t="s">
        <v>336</v>
      </c>
      <c r="E50" s="2" t="s">
        <v>208</v>
      </c>
      <c r="F50" s="2" t="s">
        <v>209</v>
      </c>
    </row>
    <row r="51" spans="1:6" ht="25.5" customHeight="1" x14ac:dyDescent="0.15">
      <c r="A51" s="3">
        <v>50</v>
      </c>
      <c r="B51" s="3" t="s">
        <v>210</v>
      </c>
      <c r="C51" s="2" t="s">
        <v>211</v>
      </c>
      <c r="D51" s="61" t="s">
        <v>337</v>
      </c>
      <c r="E51" s="2" t="s">
        <v>212</v>
      </c>
      <c r="F51" s="2" t="s">
        <v>213</v>
      </c>
    </row>
    <row r="52" spans="1:6" ht="25.5" customHeight="1" x14ac:dyDescent="0.15">
      <c r="A52" s="3">
        <v>51</v>
      </c>
      <c r="B52" s="3" t="s">
        <v>289</v>
      </c>
      <c r="C52" s="2" t="s">
        <v>214</v>
      </c>
      <c r="D52" s="61" t="s">
        <v>338</v>
      </c>
      <c r="E52" s="2" t="s">
        <v>215</v>
      </c>
      <c r="F52" s="2" t="s">
        <v>216</v>
      </c>
    </row>
    <row r="53" spans="1:6" ht="25.5" customHeight="1" x14ac:dyDescent="0.15">
      <c r="A53" s="3">
        <v>52</v>
      </c>
      <c r="B53" s="60" t="s">
        <v>339</v>
      </c>
      <c r="C53" s="2" t="s">
        <v>217</v>
      </c>
      <c r="D53" s="3" t="s">
        <v>340</v>
      </c>
      <c r="E53" s="2" t="s">
        <v>218</v>
      </c>
      <c r="F53" s="2" t="s">
        <v>219</v>
      </c>
    </row>
    <row r="54" spans="1:6" ht="25.5" customHeight="1" x14ac:dyDescent="0.15">
      <c r="A54" s="3">
        <v>53</v>
      </c>
      <c r="B54" s="3" t="s">
        <v>341</v>
      </c>
      <c r="C54" s="2" t="s">
        <v>220</v>
      </c>
      <c r="D54" s="3" t="s">
        <v>221</v>
      </c>
      <c r="E54" s="2" t="s">
        <v>222</v>
      </c>
      <c r="F54" s="2" t="s">
        <v>223</v>
      </c>
    </row>
    <row r="55" spans="1:6" ht="25.5" customHeight="1" x14ac:dyDescent="0.15">
      <c r="A55" s="3">
        <v>54</v>
      </c>
      <c r="B55" s="3" t="s">
        <v>342</v>
      </c>
      <c r="C55" s="2" t="s">
        <v>343</v>
      </c>
      <c r="D55" s="62" t="s">
        <v>294</v>
      </c>
      <c r="E55" s="2" t="s">
        <v>344</v>
      </c>
      <c r="F55" s="2" t="s">
        <v>345</v>
      </c>
    </row>
    <row r="56" spans="1:6" ht="25.5" customHeight="1" x14ac:dyDescent="0.15">
      <c r="A56" s="3">
        <v>55</v>
      </c>
      <c r="B56" s="62" t="s">
        <v>346</v>
      </c>
      <c r="C56" s="2" t="s">
        <v>347</v>
      </c>
      <c r="D56" s="62" t="s">
        <v>295</v>
      </c>
      <c r="E56" s="2" t="s">
        <v>348</v>
      </c>
      <c r="F56" s="2" t="s">
        <v>349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参加名簿</vt:lpstr>
      <vt:lpstr>男子団体参加申込書</vt:lpstr>
      <vt:lpstr>女子団体参加申込書</vt:lpstr>
      <vt:lpstr>男子個人参加申込書</vt:lpstr>
      <vt:lpstr>女子個人参加申込書</vt:lpstr>
      <vt:lpstr>生徒一覧</vt:lpstr>
      <vt:lpstr>高体連加盟校一覧</vt:lpstr>
      <vt:lpstr>生徒一覧!Print_Area</vt:lpstr>
      <vt:lpstr>男子団体参加申込書!Print_Area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井手上</dc:creator>
  <cp:lastModifiedBy>高体連</cp:lastModifiedBy>
  <cp:lastPrinted>2023-07-11T01:47:09Z</cp:lastPrinted>
  <dcterms:created xsi:type="dcterms:W3CDTF">2015-02-02T05:49:18Z</dcterms:created>
  <dcterms:modified xsi:type="dcterms:W3CDTF">2026-08-03T04:40:11Z</dcterms:modified>
</cp:coreProperties>
</file>